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vvv\Downloads\"/>
    </mc:Choice>
  </mc:AlternateContent>
  <xr:revisionPtr revIDLastSave="0" documentId="8_{5FD901CF-B109-46EA-B3E7-B5C717084DB8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15кВт" sheetId="3" r:id="rId1"/>
    <sheet name="150кВт" sheetId="4" r:id="rId2"/>
  </sheets>
  <definedNames>
    <definedName name="_xlnm.Print_Area" localSheetId="0">'15кВт'!$A$1:$FK$56</definedName>
  </definedNames>
  <calcPr calcId="191029" refMode="R1C1" iterate="1" iterateCount="20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113" i="4" l="1"/>
  <c r="CN88" i="4"/>
  <c r="BP88" i="4"/>
  <c r="AZ88" i="4" s="1"/>
  <c r="AZ79" i="4" s="1"/>
  <c r="AZ74" i="4" s="1"/>
  <c r="BH88" i="4"/>
  <c r="BH79" i="4" s="1"/>
  <c r="BH74" i="4" s="1"/>
  <c r="AB88" i="4"/>
  <c r="CN79" i="4"/>
  <c r="CN74" i="4" s="1"/>
  <c r="AR79" i="4"/>
  <c r="AJ79" i="4"/>
  <c r="AB79" i="4"/>
  <c r="AB74" i="4" s="1"/>
  <c r="AR74" i="4"/>
  <c r="AJ74" i="4"/>
  <c r="CF44" i="4"/>
  <c r="BX44" i="4"/>
  <c r="CN44" i="4" s="1"/>
  <c r="BP44" i="4"/>
  <c r="BH44" i="4"/>
  <c r="AB44" i="4"/>
  <c r="BX37" i="4"/>
  <c r="BH37" i="4"/>
  <c r="BP37" i="4" s="1"/>
  <c r="AB37" i="4"/>
  <c r="BX35" i="4"/>
  <c r="BH35" i="4"/>
  <c r="CF35" i="4" s="1"/>
  <c r="AB35" i="4"/>
  <c r="AZ26" i="4"/>
  <c r="AR26" i="4"/>
  <c r="AR21" i="4" s="1"/>
  <c r="AR201" i="4" s="1"/>
  <c r="AJ26" i="4"/>
  <c r="BH26" i="4" s="1"/>
  <c r="AB26" i="4"/>
  <c r="EX55" i="3"/>
  <c r="DK55" i="3"/>
  <c r="DX54" i="3"/>
  <c r="EX54" i="3" s="1"/>
  <c r="EX50" i="3" s="1"/>
  <c r="DX50" i="3" s="1"/>
  <c r="CX54" i="3"/>
  <c r="DK54" i="3" s="1"/>
  <c r="AX54" i="3"/>
  <c r="EX53" i="3"/>
  <c r="DX53" i="3"/>
  <c r="CX53" i="3"/>
  <c r="CX50" i="3" s="1"/>
  <c r="AX53" i="3"/>
  <c r="EK50" i="3"/>
  <c r="BX50" i="3"/>
  <c r="BK50" i="3"/>
  <c r="AX50" i="3"/>
  <c r="EX36" i="3"/>
  <c r="EK36" i="3"/>
  <c r="DK36" i="3"/>
  <c r="CX36" i="3"/>
  <c r="AX36" i="3"/>
  <c r="DX26" i="3"/>
  <c r="EX26" i="3" s="1"/>
  <c r="DX25" i="3"/>
  <c r="EX25" i="3" s="1"/>
  <c r="DK25" i="3"/>
  <c r="CX25" i="3"/>
  <c r="AX25" i="3"/>
  <c r="DX24" i="3"/>
  <c r="EX24" i="3" s="1"/>
  <c r="EX18" i="3" s="1"/>
  <c r="CX24" i="3"/>
  <c r="CX18" i="3" s="1"/>
  <c r="AX24" i="3"/>
  <c r="EK18" i="3"/>
  <c r="BX18" i="3"/>
  <c r="AX18" i="3" s="1"/>
  <c r="BK18" i="3"/>
  <c r="DX16" i="3"/>
  <c r="EX16" i="3" s="1"/>
  <c r="DK16" i="3"/>
  <c r="CK16" i="3" s="1"/>
  <c r="CX16" i="3"/>
  <c r="AX16" i="3"/>
  <c r="DK15" i="3"/>
  <c r="EK14" i="3"/>
  <c r="EK13" i="3" s="1"/>
  <c r="DX14" i="3"/>
  <c r="EX14" i="3" s="1"/>
  <c r="EX13" i="3" s="1"/>
  <c r="DK14" i="3"/>
  <c r="CK14" i="3" s="1"/>
  <c r="CX14" i="3"/>
  <c r="CX13" i="3" s="1"/>
  <c r="BK14" i="3"/>
  <c r="AX14" i="3" s="1"/>
  <c r="DK13" i="3"/>
  <c r="BX13" i="3"/>
  <c r="CN35" i="4" l="1"/>
  <c r="CF88" i="4"/>
  <c r="BP35" i="4"/>
  <c r="BP26" i="4" s="1"/>
  <c r="BP21" i="4" s="1"/>
  <c r="CF37" i="4"/>
  <c r="CF26" i="4" s="1"/>
  <c r="BP79" i="4"/>
  <c r="BP74" i="4" s="1"/>
  <c r="EX17" i="3"/>
  <c r="DX18" i="3"/>
  <c r="EX56" i="3"/>
  <c r="DX13" i="3"/>
  <c r="BX56" i="3"/>
  <c r="DK53" i="3"/>
  <c r="DK50" i="3" s="1"/>
  <c r="CK50" i="3" s="1"/>
  <c r="DK24" i="3"/>
  <c r="DK18" i="3" s="1"/>
  <c r="BK13" i="3"/>
  <c r="AX13" i="3" s="1"/>
  <c r="BX17" i="3"/>
  <c r="CK13" i="3"/>
  <c r="CF79" i="4" l="1"/>
  <c r="CF74" i="4" s="1"/>
  <c r="BX88" i="4"/>
  <c r="BX79" i="4" s="1"/>
  <c r="BX74" i="4" s="1"/>
  <c r="CN37" i="4"/>
  <c r="CN26" i="4"/>
  <c r="CK18" i="3"/>
  <c r="DK17" i="3"/>
  <c r="DK56" i="3" s="1"/>
  <c r="BX26" i="4" l="1"/>
  <c r="CN21" i="4"/>
  <c r="CN201" i="4" s="1"/>
</calcChain>
</file>

<file path=xl/sharedStrings.xml><?xml version="1.0" encoding="utf-8"?>
<sst xmlns="http://schemas.openxmlformats.org/spreadsheetml/2006/main" count="478" uniqueCount="286">
  <si>
    <t>Приложение № 1</t>
  </si>
  <si>
    <t>к Методическим указаниям</t>
  </si>
  <si>
    <t>(в ред. Приказов ФАС России 
от 11.01.2018 № 26/18,
от 10.09.2020 № 828/20,
от 26.05.2021 № 513/21,
от 30.06.2022 № 491/22)</t>
  </si>
  <si>
    <t>Расчет</t>
  </si>
  <si>
    <t>размера расходов, связанных с осуществлением технологического присоединения 
энергопринимающих устройств максимальной мощностью, не превышающей 15 кВт включительно,
объектов микрогенерации не включаемых в состав платы за технологическое присоединение</t>
  </si>
  <si>
    <t>(без НДС)</t>
  </si>
  <si>
    <t>№
п/п</t>
  </si>
  <si>
    <t>Показатели</t>
  </si>
  <si>
    <t>Фактические данные за предыдущий период регулирования 2022год</t>
  </si>
  <si>
    <t>Расчетные (фактические) данные за предыдущий период регулирования-2022 год</t>
  </si>
  <si>
    <r>
      <t>Плановые показатели на следующий период регулирования- 20</t>
    </r>
    <r>
      <rPr>
        <b/>
        <sz val="10.5"/>
        <rFont val="Times New Roman"/>
        <family val="1"/>
        <charset val="204"/>
      </rPr>
      <t>24</t>
    </r>
    <r>
      <rPr>
        <sz val="10.5"/>
        <rFont val="Times New Roman"/>
        <family val="1"/>
        <charset val="204"/>
      </rPr>
      <t>год (среднее за 3 года)</t>
    </r>
  </si>
  <si>
    <t>ставка платы (руб./кВт, руб./км, руб./шт., рублей 
за точку учета)</t>
  </si>
  <si>
    <t>мощность, длина линий, количество (кВт, км, шт., точек учета)</t>
  </si>
  <si>
    <t>расходы 
на строи-тельство объекта, на обеспечение средствами коммерчес-кого учета электри-ческой энергии 
(тыс. руб.)</t>
  </si>
  <si>
    <t>стандарт, тариф, ставка (руб./кВт, руб./км, руб./шт., рублей 
за точку учета)</t>
  </si>
  <si>
    <t>мощность, длина 
линий, количество (кВт, км, шт., точек учета)</t>
  </si>
  <si>
    <t>1.</t>
  </si>
  <si>
    <t>Расходы на выполнение организационно-технических мероприятий, связанные с осуществлением технологического присоединения [пункт 1.1 + пункт 1.2.1 + пункт 1.2.21]</t>
  </si>
  <si>
    <t>1.1.</t>
  </si>
  <si>
    <t>подготовка и выдача сетевой организацией технических условий (ТУ) Заявителю, на уровне напряжения i и (или) диапазоне мощности j</t>
  </si>
  <si>
    <t>1.2.1.</t>
  </si>
  <si>
    <t>выдача сетевой организацией уведомления об обеспечении 
сетевой организацией
возможности присоединения
к электрическим сетям</t>
  </si>
  <si>
    <t>1.2.2.</t>
  </si>
  <si>
    <t>проверка выполнения технических условий</t>
  </si>
  <si>
    <t>2.</t>
  </si>
  <si>
    <t>Расходы по мероприятиям "последней мили" и расходы 
на обеспечение средствами коммерческого учета электрической энергии, связанные с осуществлением технологического присоединения</t>
  </si>
  <si>
    <t>х</t>
  </si>
  <si>
    <t>3.</t>
  </si>
  <si>
    <t>Строительство воздушных линий</t>
  </si>
  <si>
    <t>3.j</t>
  </si>
  <si>
    <r>
      <t>Материал опоры (деревянные 
(j = 1), металлические (j = 2),</t>
    </r>
    <r>
      <rPr>
        <b/>
        <sz val="10.5"/>
        <rFont val="Times New Roman"/>
        <family val="1"/>
        <charset val="204"/>
      </rPr>
      <t xml:space="preserve"> железобетонные (j = 3)</t>
    </r>
  </si>
  <si>
    <t>3.j.k</t>
  </si>
  <si>
    <r>
      <t>Тип провода (</t>
    </r>
    <r>
      <rPr>
        <b/>
        <sz val="10.5"/>
        <rFont val="Times New Roman"/>
        <family val="1"/>
        <charset val="204"/>
      </rPr>
      <t>изолированный</t>
    </r>
    <r>
      <rPr>
        <sz val="10.5"/>
        <rFont val="Times New Roman"/>
        <family val="1"/>
        <charset val="204"/>
      </rPr>
      <t xml:space="preserve"> 
</t>
    </r>
    <r>
      <rPr>
        <b/>
        <sz val="10.5"/>
        <rFont val="Times New Roman"/>
        <family val="1"/>
        <charset val="204"/>
      </rPr>
      <t>провод (k = 1</t>
    </r>
    <r>
      <rPr>
        <sz val="10.5"/>
        <rFont val="Times New Roman"/>
        <family val="1"/>
        <charset val="204"/>
      </rPr>
      <t>), неизолированный провод (k = 2)</t>
    </r>
  </si>
  <si>
    <t>3.j.k.l</t>
  </si>
  <si>
    <r>
      <t xml:space="preserve">Материал провода (медный (l = 1), стальной (l = 2), сталеалюминиевый (l = 3), </t>
    </r>
    <r>
      <rPr>
        <b/>
        <sz val="10.5"/>
        <rFont val="Times New Roman"/>
        <family val="1"/>
        <charset val="204"/>
      </rPr>
      <t>алюминиевый (l = 4)</t>
    </r>
  </si>
  <si>
    <t>3.j.k.l.m</t>
  </si>
  <si>
    <r>
      <t>Сечение провода 
(диапазон</t>
    </r>
    <r>
      <rPr>
        <b/>
        <sz val="10.5"/>
        <rFont val="Times New Roman"/>
        <family val="1"/>
        <charset val="204"/>
      </rPr>
      <t xml:space="preserve"> до 5</t>
    </r>
    <r>
      <rPr>
        <sz val="10.5"/>
        <rFont val="Times New Roman"/>
        <family val="1"/>
        <charset val="204"/>
      </rPr>
      <t>0 квадратных мм включительно (</t>
    </r>
    <r>
      <rPr>
        <b/>
        <sz val="10.5"/>
        <rFont val="Times New Roman"/>
        <family val="1"/>
        <charset val="204"/>
      </rPr>
      <t>m = 1)</t>
    </r>
    <r>
      <rPr>
        <sz val="10.5"/>
        <rFont val="Times New Roman"/>
        <family val="1"/>
        <charset val="204"/>
      </rPr>
      <t xml:space="preserve">, 
</t>
    </r>
    <r>
      <rPr>
        <b/>
        <sz val="10.5"/>
        <rFont val="Times New Roman"/>
        <family val="1"/>
        <charset val="204"/>
      </rPr>
      <t>от 50 до 100</t>
    </r>
    <r>
      <rPr>
        <sz val="10.5"/>
        <rFont val="Times New Roman"/>
        <family val="1"/>
        <charset val="204"/>
      </rPr>
      <t xml:space="preserve"> квадратных мм включительно </t>
    </r>
    <r>
      <rPr>
        <b/>
        <sz val="10.5"/>
        <rFont val="Times New Roman"/>
        <family val="1"/>
        <charset val="204"/>
      </rPr>
      <t>(m = 2)</t>
    </r>
    <r>
      <rPr>
        <sz val="10.5"/>
        <rFont val="Times New Roman"/>
        <family val="1"/>
        <charset val="204"/>
      </rPr>
      <t>, 
от 100 до 200 квадратных мм включительно (m = 3), 
от 200 до 500 квадратных мм включительно (m = 4), 
от 500 до 800 квадратных мм включительно (m = 5), 
свыше 800 квадратных мм (m = 6)</t>
    </r>
  </si>
  <si>
    <t>3.j.k.l.m.n</t>
  </si>
  <si>
    <r>
      <t xml:space="preserve">Количество цепей
</t>
    </r>
    <r>
      <rPr>
        <b/>
        <sz val="10.5"/>
        <rFont val="Times New Roman"/>
        <family val="1"/>
        <charset val="204"/>
      </rPr>
      <t>(одноцепная (n = l</t>
    </r>
    <r>
      <rPr>
        <sz val="10.5"/>
        <rFont val="Times New Roman"/>
        <family val="1"/>
        <charset val="204"/>
      </rPr>
      <t xml:space="preserve"> ),
двухцепная (n = 2)</t>
    </r>
  </si>
  <si>
    <t>3.3.1.4.1.1</t>
  </si>
  <si>
    <t>Строительство  ВЛ до 50мм</t>
  </si>
  <si>
    <t>3.3.1.4.2.1</t>
  </si>
  <si>
    <t>Строительство  ВЛ от 50 до 100 мм</t>
  </si>
  <si>
    <t>4.</t>
  </si>
  <si>
    <t>Строительство кабельных линий</t>
  </si>
  <si>
    <t>4.j.</t>
  </si>
  <si>
    <t>Способ прокладки кабельных линий (в траншеях (j = 1), в блоках (j = 2), 
в каналах (j = 3), в туннелях и коллекторах (j = 4), в галереях и эстакадах (j = 5), горизонтальное наклонное бурение (j = 6), 
подводная прокладка (j = 7)</t>
  </si>
  <si>
    <t>4.j.k</t>
  </si>
  <si>
    <t>Одножильные (k = 1) и многожильные (k = 2)</t>
  </si>
  <si>
    <t>4.j.k.l</t>
  </si>
  <si>
    <t>Кабели с резиновой и 
пластмассовой изоляцией (l = 1), бумажной изоляцией (l = 2)</t>
  </si>
  <si>
    <t>4.j.k.l.m</t>
  </si>
  <si>
    <t>Сечение провода 
(диапазон до 50 квадратных мм включительно (m = 1), 
от 50 до 100 квадратных мм включительно (m = 2), 
от 100 до 200 квадратных мм включительно (m = 3), 
от 200 до 250 квадратных мм включительно (m = 4), 
от 250 до 300 квадратных мм включительно (m = 5), 
от 300 до 400 квадратных мм включительно (m = 6),
от 400 до 500 квадратных мм включительно (m = 7),
от 500 до 800 квадратных мм включительно (m = 8),
свыше 800 квадратных мм (m = 9)</t>
  </si>
  <si>
    <t>4.j.k.l.m.n</t>
  </si>
  <si>
    <t>Количество кабелей в траншее, канале, туннеле или коллекторе, 
на галерее или эстакаде, труб 
в скважине (одна (n = 1), две 
(n = 2), три (n = 3), четыре (n = 4), более четырех (n = 5)</t>
  </si>
  <si>
    <t>столбец 5 / столбец 4 * 1000</t>
  </si>
  <si>
    <t>столбец 6 * столбец 7 / 1000</t>
  </si>
  <si>
    <t>столбец 9 * столбец 10 / 1000</t>
  </si>
  <si>
    <t>5.</t>
  </si>
  <si>
    <t>Строительство пунктов секционирования</t>
  </si>
  <si>
    <t>5.j</t>
  </si>
  <si>
    <t>Реклоузеры (j = 1), 
линейные разъединители (j = 2), выключатели нагрузки, устанавливаемые вне трансформаторных подстанций и распределительных и переключательных пунктов (РП) 
(j = 3), 
распределительные пункты (РП), 
за исключением комплектных распределительных устройств наружной установки (КРН, КРУН) 
(j = 4), 
комплектные распределительные устройства наружной установки (КРН, КРУН) (j = 5), переключательные пункты (j = 6)</t>
  </si>
  <si>
    <t>5.j.k</t>
  </si>
  <si>
    <t>Номинальный ток до 100 А включительно (k = 1), от 100 до 250 А включительно (k = 2), 
от 250 до 500 А включительно 
(k = 3), от 500 А до 1 000 А включительно (k = 4), 
свыше 1 000 А (k = 5)</t>
  </si>
  <si>
    <t>5.4.k.l</t>
  </si>
  <si>
    <t>Количество ячеек в распределительном или переключательном пункте 
(до 5 ячеек включительно (l = 1), 
от 5 до 10 ячеек включительно 
(l = 2), от 10 до 15 ячеек включительно (l = 3), 
свыше 15 ячеек (l = 4)</t>
  </si>
  <si>
    <t>6.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</si>
  <si>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
до 35 кВ</t>
  </si>
  <si>
    <t>6.j</t>
  </si>
  <si>
    <t>Трансформаторные подстанции 
(ТП), за исключением распределительных трансформаторных подстанций (РТП) 6/0,4 кВ (j = 1), 
10/0,4 кВ (j = 2), 20/0,4 кВ (j = 3), 
6/10 (10/6) кВ (j = 4), 
10/20 (20/10) кВ (j = 5), 
6/20 (20/6) (j = 6)</t>
  </si>
  <si>
    <t>6.j.k</t>
  </si>
  <si>
    <t>Однотрансформаторные (k = 1), 
двухтрансформаторные и более 
(k = 2)</t>
  </si>
  <si>
    <t>6.j.k.l</t>
  </si>
  <si>
    <t>Трансформаторная мощность
до 25 кВА включительно (l = 1),
от 25 до 100 кВА включительно
(l = 2), от 100 до 250 кВА включительно (l = 3), от 250 до 400 кВА (l = 4), от 400 до 630 кВА включительно (l = 5), от 630
до 1000 кВА включительно (l = 6), 
от 1000 до 1250 кВА включительно 
(l = 7), от 1250 кВА до 1600 кВА включительно (l = 8), от 1600
до 2000 кВА включительно (l = 9), 
от 2000 до 2500 кВА включительно 
(l = 10), от 2500 до 3150 кВА включительно (l = 11), от 3150
до 4000 кВА включительно (l = 12), свыше 4000 кВА (l = 13)</t>
  </si>
  <si>
    <t>6.j.k.l.m</t>
  </si>
  <si>
    <t>Столбового/мачтового типа (m = 1), шкафного или киоскового типа 
(m = 2), блочного типа (m = 3), встроенного типа (m = 4)</t>
  </si>
  <si>
    <t>7.</t>
  </si>
  <si>
    <t>Строительство распределительных трансформаторных подстанций (РТП) с уровнем напряжения 
до 35 кВ</t>
  </si>
  <si>
    <t>7.j</t>
  </si>
  <si>
    <t>Распределительные трансформаторные подстанции (РТП)</t>
  </si>
  <si>
    <t>7.j.k</t>
  </si>
  <si>
    <t>Однотрансформаторные (k = 1), двухтрансформаторные и более 
(k = 2)</t>
  </si>
  <si>
    <t>7.j.k.l</t>
  </si>
  <si>
    <t>Трансформаторная мощность
до 25 кВА включительно (l = 1),
от 25 до 100 кВА включительно
(l = 2), от 100 до 250 кВА включительно (l = 3), от 250 до 400 кВА (l = 4), от 400 до 630 кВА включительно (l = 5), от 630
до 1000 кВА включительно (l = 6), 
от 1000 до 1250 кВА включительно 
(l = 7), от 1250 кВА до 1600 кВА включительно (l = 8), от 1600
до 2000 кВА включительно (l = 9), 
от 2000 до 2500 кВА включительно 
(l = 10), от 2500 до 3150 кВА включительно (l = 11), свыше
3150 кВА (l = 12)</t>
  </si>
  <si>
    <t>7.j.k.l.m</t>
  </si>
  <si>
    <t>Открытого типа (m = 1),
закрытого типа (m = 2)</t>
  </si>
  <si>
    <t>8.</t>
  </si>
  <si>
    <t>Строительство центров питания, подстанций уровнем напряжения 
35 кВ и выше (ПС)</t>
  </si>
  <si>
    <t>8.j</t>
  </si>
  <si>
    <t>однотрансформаторные (j = 1), двухтрансформаторные и более
(j = 2)</t>
  </si>
  <si>
    <t>8.j.k</t>
  </si>
  <si>
    <t>Трансформаторная мощность
до 6,3 МВА включительно (k = 1), 
от 6,3 до 10 МВА включительно
(k = 2), от 10 до 16 МВА включительно (k = 3), от 16 до 25 МВА включительно (k = 4), от 25 до 32 МВА включительно (k = 5), 
от 32 до 40 МВА включительно
(k = 6), от 40 до 63 МВА включительно (k = 7), от 63 до 80 МВА включительно (k = 8), от 80 до 100 МВА включительно (k = 9), свыше 100 МВА (k = 10)</t>
  </si>
  <si>
    <t>8.j.k.l</t>
  </si>
  <si>
    <t>Открытого типа (l = 1),
закрытого типа (l = 2)</t>
  </si>
  <si>
    <r>
      <rPr>
        <b/>
        <sz val="10.5"/>
        <rFont val="Times New Roman"/>
        <family val="1"/>
        <charset val="204"/>
      </rPr>
      <t>8(1</t>
    </r>
    <r>
      <rPr>
        <sz val="10.5"/>
        <rFont val="Times New Roman"/>
        <family val="1"/>
        <charset val="204"/>
      </rPr>
      <t>).</t>
    </r>
  </si>
  <si>
    <t>Обеспечение средствами коммерческого учета электрической энергии (мощности)</t>
  </si>
  <si>
    <t>8(1).j</t>
  </si>
  <si>
    <t>однофазный (j = 1), 
трехфазный (j = 2)</t>
  </si>
  <si>
    <t>8(1).j.k</t>
  </si>
  <si>
    <t>прямого включения (k = 1), полукосвенного включения (k = 2), косвенного включения (k = 3)</t>
  </si>
  <si>
    <t>ст. 5 / 
ст. 4 * 1000</t>
  </si>
  <si>
    <t>ст. 6 * 
ст. 7 / 1000</t>
  </si>
  <si>
    <t>ст. 9 * 
ст. 10 / 1000</t>
  </si>
  <si>
    <t>8(1).1.1</t>
  </si>
  <si>
    <t>Приборы учета однофазные</t>
  </si>
  <si>
    <t>8(1).2.1</t>
  </si>
  <si>
    <t>Приборы учета трехфазные</t>
  </si>
  <si>
    <t>9.</t>
  </si>
  <si>
    <t>Суммарный размер платы
за технологическое присоединение заявителей, подавших заявку
в целях технологического присоединения энергопринимающих устройств максимальной мощности,
не превышающей 15 кВт включительно, объектов микрогенерации (руб. без НДС)</t>
  </si>
  <si>
    <t>10.</t>
  </si>
  <si>
    <t>Размер расходов, связанных 
с осуществлением технологического присоединения к электрическим сетям, не включаемых в состав 
платы за технологическое присоединение (п. 1 + п. 2 - п. 9)</t>
  </si>
  <si>
    <t>Приложение № 3</t>
  </si>
  <si>
    <t>размера расходов, связанных с осуществлением технологического присоединения к электрическим сетям</t>
  </si>
  <si>
    <t>энергопринимающих устройств максимальной мощностью до 150 кВт включительно,</t>
  </si>
  <si>
    <t>не включаемых в состав платы за технологическое присоединение</t>
  </si>
  <si>
    <t>АО "КЭС КМР"</t>
  </si>
  <si>
    <t>на 2024г.</t>
  </si>
  <si>
    <t>№</t>
  </si>
  <si>
    <t>Фактические данные за предыдущий</t>
  </si>
  <si>
    <t>Расчетные (фактические) данные</t>
  </si>
  <si>
    <t>Плановые показатели на следующий</t>
  </si>
  <si>
    <t>п/п</t>
  </si>
  <si>
    <t>период регулирования 2022</t>
  </si>
  <si>
    <t>за предыдущий период регулирования 2022</t>
  </si>
  <si>
    <t>период регулирования 2024</t>
  </si>
  <si>
    <t>ставка платы</t>
  </si>
  <si>
    <t>мощность,</t>
  </si>
  <si>
    <t>расходы на</t>
  </si>
  <si>
    <t>стандарт,</t>
  </si>
  <si>
    <t>(руб./кВт,</t>
  </si>
  <si>
    <t>длина линий,</t>
  </si>
  <si>
    <t>строительство</t>
  </si>
  <si>
    <t>тариф, ставка</t>
  </si>
  <si>
    <t>длина линий</t>
  </si>
  <si>
    <t>руб./км,</t>
  </si>
  <si>
    <t>количество</t>
  </si>
  <si>
    <t>объекта</t>
  </si>
  <si>
    <t>(кВт, км, шт.)</t>
  </si>
  <si>
    <t>(кВт, км,</t>
  </si>
  <si>
    <t>руб./шт.)</t>
  </si>
  <si>
    <t>(тыс. руб.)</t>
  </si>
  <si>
    <t>шт.)</t>
  </si>
  <si>
    <t>Расходы по мероприятиям «последней</t>
  </si>
  <si>
    <t>мили», связанные с осуществлением</t>
  </si>
  <si>
    <t>технологического присоединения</t>
  </si>
  <si>
    <t>к электрическим сетям [пункт 2+пункт 3+</t>
  </si>
  <si>
    <t>пункт 4 + пункт 5 + пункт 6 + пункт 7]:</t>
  </si>
  <si>
    <t>2.2.</t>
  </si>
  <si>
    <t>Материал опоры (деревянные (j=1),</t>
  </si>
  <si>
    <t>металлические (j=2),</t>
  </si>
  <si>
    <t>железобетонные (j=3))</t>
  </si>
  <si>
    <t>2.2.1.</t>
  </si>
  <si>
    <t>Тип провода (изолированный провод</t>
  </si>
  <si>
    <t>(k=1), неизолированный провод (k=2)</t>
  </si>
  <si>
    <t>2.2.1.4.</t>
  </si>
  <si>
    <t>Материал провода (медный (l=1),</t>
  </si>
  <si>
    <t>стальной (l=2), сталеалюминиевый (l=3),</t>
  </si>
  <si>
    <t>алюминиевый (l=4)</t>
  </si>
  <si>
    <t>2.2.1.4.1</t>
  </si>
  <si>
    <t>Сечение провода (диапазон до 50</t>
  </si>
  <si>
    <t>квадратных мм включительно (m=1),</t>
  </si>
  <si>
    <t>2.2.1.4.2</t>
  </si>
  <si>
    <t>от 50 до 100 квадратных мм</t>
  </si>
  <si>
    <t>включительно (m=2), от 100 до 200</t>
  </si>
  <si>
    <t>2.2.1.4.3</t>
  </si>
  <si>
    <t>квадратных мм включительно (m=3),</t>
  </si>
  <si>
    <t>от 200 до 500 квадратных мм</t>
  </si>
  <si>
    <t>2.2.1.4.4</t>
  </si>
  <si>
    <t>включительно (m=4), от 500 до 800</t>
  </si>
  <si>
    <t>квадратных мм включительно (m=5),</t>
  </si>
  <si>
    <t>свыше 800 квадратных мм (m=6)</t>
  </si>
  <si>
    <t>3.1.</t>
  </si>
  <si>
    <t>Способ прокладки кабельных линий</t>
  </si>
  <si>
    <t>(в траншеях (j=1), в блоках (j=2),</t>
  </si>
  <si>
    <t>в каналах (j=3), в туннелях и коллекторах</t>
  </si>
  <si>
    <t>(j=4), в галереях и эстакадах (j=5),</t>
  </si>
  <si>
    <t>горизонтальное наклонное бурение (j=6)</t>
  </si>
  <si>
    <t>3.1.2.</t>
  </si>
  <si>
    <t>Одножильные (k=1)</t>
  </si>
  <si>
    <t>и многожильные (k=2)</t>
  </si>
  <si>
    <t>3.1.2.1</t>
  </si>
  <si>
    <t>Кабели с резиновой и пластмассовой</t>
  </si>
  <si>
    <t>изоляцией (l=1), бумажной изоляцией</t>
  </si>
  <si>
    <t>(l=2)</t>
  </si>
  <si>
    <t>3.1.2.1.1</t>
  </si>
  <si>
    <t>3.1.2.1.2</t>
  </si>
  <si>
    <t>3.1.2.1.3</t>
  </si>
  <si>
    <t>3.1.2.1.4</t>
  </si>
  <si>
    <t>Строительство пунктов</t>
  </si>
  <si>
    <t>секционирования</t>
  </si>
  <si>
    <t>4. j</t>
  </si>
  <si>
    <t>Реклоузеры (j=1 распределительные</t>
  </si>
  <si>
    <t>пункты (РП) (j=2), переключательные</t>
  </si>
  <si>
    <t>пункты (ПП) (j=3)</t>
  </si>
  <si>
    <t>4.
j.k</t>
  </si>
  <si>
    <t>Номинальный ток до 100 А</t>
  </si>
  <si>
    <t>столбец 5/
столбец 4*
1000</t>
  </si>
  <si>
    <t>столбец 6*
столбец 7/
1000</t>
  </si>
  <si>
    <t>столбец 9*
столбец 10/
1000</t>
  </si>
  <si>
    <t>включительно (k=1), от 100 до 250 А</t>
  </si>
  <si>
    <t>включительно (k=2), от 250 до 500 А</t>
  </si>
  <si>
    <t>включительно (k=3), от 500 А до 1 000 А</t>
  </si>
  <si>
    <t>включительно (k=4), свыше 1 000 А (k=5)</t>
  </si>
  <si>
    <t>Строительство трансформаторных</t>
  </si>
  <si>
    <t>подстанций (ТП), за исключением</t>
  </si>
  <si>
    <t>распределительных трансформаторных</t>
  </si>
  <si>
    <t>подстанций (РТП), с уровнем</t>
  </si>
  <si>
    <t>напряжения до 35 кВ</t>
  </si>
  <si>
    <t>5. 1.</t>
  </si>
  <si>
    <t>Трансформаторные подстанции (ТП),</t>
  </si>
  <si>
    <t>за исключением распределительных</t>
  </si>
  <si>
    <t>трансформаторных подстанций (РТП)</t>
  </si>
  <si>
    <t>5.1.1.</t>
  </si>
  <si>
    <t>Однотрансформаторные (k=1),</t>
  </si>
  <si>
    <t>5.1.2.</t>
  </si>
  <si>
    <t>двухтрансформаторные и более (k=2)</t>
  </si>
  <si>
    <t>5.1.1.1.</t>
  </si>
  <si>
    <t>Трансформаторная мощность до 25 кВА</t>
  </si>
  <si>
    <t>включительно (l=1), от 25 до 100 кВА</t>
  </si>
  <si>
    <t>5.1.1.2</t>
  </si>
  <si>
    <t>включительно (l=2), от 100 до 250 кВА</t>
  </si>
  <si>
    <t>5.1.1.3</t>
  </si>
  <si>
    <t>включительно (l=3), от 250 до 500 кВА</t>
  </si>
  <si>
    <t>5.1.1.4</t>
  </si>
  <si>
    <t>(l=4), от 500 до 900 кВА включительно</t>
  </si>
  <si>
    <t>5.1.1.5</t>
  </si>
  <si>
    <t>(l=5), свыше 1000 кВА (l=6)</t>
  </si>
  <si>
    <t>5.1.2.4</t>
  </si>
  <si>
    <t>от 250 до 500 кВА (l=4)</t>
  </si>
  <si>
    <t>Строительство распределительных</t>
  </si>
  <si>
    <t>с уровнем напряжения до 35 кВ</t>
  </si>
  <si>
    <t>6. j</t>
  </si>
  <si>
    <t>Распределительные трансформаторные</t>
  </si>
  <si>
    <t>подстанции (РТП)</t>
  </si>
  <si>
    <t>6.
j.k</t>
  </si>
  <si>
    <t>6.
j.k.l</t>
  </si>
  <si>
    <t>Строительство центров питания,</t>
  </si>
  <si>
    <t>подстанций уровнем напряжения 35 кВ</t>
  </si>
  <si>
    <t>и выше (ПС)</t>
  </si>
  <si>
    <t>7. j</t>
  </si>
  <si>
    <t>ПС 35 кВ (j=1),</t>
  </si>
  <si>
    <t>ПС 110 кВ и выше (j=2)</t>
  </si>
  <si>
    <t>Суммарный размер платы</t>
  </si>
  <si>
    <t>за технологическое присоединение</t>
  </si>
  <si>
    <t>в части мероприятий «последней мили»</t>
  </si>
  <si>
    <t>[пункт 9+пункт 10+пункт 11+пункт 12+</t>
  </si>
  <si>
    <t>пункт 13+пункт 14]:</t>
  </si>
  <si>
    <t>9. j</t>
  </si>
  <si>
    <t>металлические (j=2), железобетонные</t>
  </si>
  <si>
    <t>(j=3)</t>
  </si>
  <si>
    <t>9.
j.k</t>
  </si>
  <si>
    <t>9.
j.k.l</t>
  </si>
  <si>
    <t>стальной (l=2), сталеалюминиевый</t>
  </si>
  <si>
    <t>(l=3), алюминиевый (l=4)</t>
  </si>
  <si>
    <t>9.2.1.4.1</t>
  </si>
  <si>
    <t>9.2.1.4.2</t>
  </si>
  <si>
    <t xml:space="preserve">от 50 до 100 квадратных мм </t>
  </si>
  <si>
    <t>9.2.1.4.3</t>
  </si>
  <si>
    <t>10.1.</t>
  </si>
  <si>
    <t>10.1.2.</t>
  </si>
  <si>
    <t>10.1.2.1.</t>
  </si>
  <si>
    <t>10.1.2.1.2.</t>
  </si>
  <si>
    <t>11.</t>
  </si>
  <si>
    <t>11. j</t>
  </si>
  <si>
    <t>пункты (ПП) (j=3))</t>
  </si>
  <si>
    <t>11.
j.k</t>
  </si>
  <si>
    <t>включительно (k=3), от 500 А до 1000 А</t>
  </si>
  <si>
    <t>включительно (k=4), свыше 1000 А (k=5)</t>
  </si>
  <si>
    <t>12.</t>
  </si>
  <si>
    <t>12. j</t>
  </si>
  <si>
    <t>12.
j.k</t>
  </si>
  <si>
    <t>12.
j.k.l</t>
  </si>
  <si>
    <t>13.</t>
  </si>
  <si>
    <t>13. j</t>
  </si>
  <si>
    <t>13.
j.k</t>
  </si>
  <si>
    <t>13.
j.k.l</t>
  </si>
  <si>
    <t>14.</t>
  </si>
  <si>
    <t>14. j</t>
  </si>
  <si>
    <t>15.</t>
  </si>
  <si>
    <t>Размер расходов по мероприятиям</t>
  </si>
  <si>
    <t>«последней мили», связанных</t>
  </si>
  <si>
    <t>с осуществлением технологического</t>
  </si>
  <si>
    <t>присоединения к электрическим сетям,</t>
  </si>
  <si>
    <t>не включаемых в плату за</t>
  </si>
  <si>
    <t>технологическое присоединение</t>
  </si>
  <si>
    <t>[пункт 1–пункт 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</si>
</sst>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00"/>
    <numFmt numFmtId="166" formatCode="0.0"/>
  </numFmts>
  <fonts count="14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sz val="12"/>
      <name val="Times New Roman"/>
      <family val="1"/>
      <charset val="204"/>
    </font>
    <font>
      <i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 applyNumberFormat="0" applyFill="0" applyBorder="0" applyAlignment="0" applyProtection="0"/>
    <xf numFmtId="0" fontId="4" fillId="0" borderId="0"/>
  </cellStyleXfs>
  <cellXfs count="231">
    <xf numFmtId="0" fontId="0" fillId="0" borderId="0" xfId="0"/>
    <xf numFmtId="0" fontId="5" fillId="0" borderId="0" xfId="4" applyFont="1" applyAlignment="1">
      <alignment horizontal="left"/>
    </xf>
    <xf numFmtId="0" fontId="5" fillId="0" borderId="0" xfId="4" applyFont="1" applyAlignment="1">
      <alignment horizontal="center"/>
    </xf>
    <xf numFmtId="0" fontId="6" fillId="0" borderId="0" xfId="4" applyFont="1" applyAlignment="1">
      <alignment horizontal="left"/>
    </xf>
    <xf numFmtId="0" fontId="7" fillId="0" borderId="0" xfId="4" applyFont="1" applyAlignment="1">
      <alignment horizontal="left"/>
    </xf>
    <xf numFmtId="0" fontId="8" fillId="0" borderId="0" xfId="4" applyFont="1" applyAlignment="1">
      <alignment horizontal="center" vertical="top" wrapText="1"/>
    </xf>
    <xf numFmtId="0" fontId="9" fillId="0" borderId="0" xfId="4" applyFont="1" applyAlignment="1">
      <alignment horizontal="center"/>
    </xf>
    <xf numFmtId="0" fontId="9" fillId="0" borderId="0" xfId="4" applyFont="1" applyAlignment="1">
      <alignment horizontal="center" wrapText="1"/>
    </xf>
    <xf numFmtId="0" fontId="6" fillId="0" borderId="0" xfId="4" applyFont="1" applyAlignment="1">
      <alignment horizontal="right"/>
    </xf>
    <xf numFmtId="0" fontId="10" fillId="0" borderId="1" xfId="4" applyFont="1" applyBorder="1" applyAlignment="1">
      <alignment horizontal="center" vertical="top" wrapText="1"/>
    </xf>
    <xf numFmtId="0" fontId="10" fillId="0" borderId="2" xfId="4" applyFont="1" applyBorder="1" applyAlignment="1">
      <alignment horizontal="center" vertical="top" wrapText="1"/>
    </xf>
    <xf numFmtId="0" fontId="10" fillId="0" borderId="3" xfId="4" applyFont="1" applyBorder="1" applyAlignment="1">
      <alignment horizontal="center" vertical="top" wrapText="1"/>
    </xf>
    <xf numFmtId="0" fontId="10" fillId="0" borderId="4" xfId="4" applyFont="1" applyBorder="1" applyAlignment="1">
      <alignment horizontal="center" vertical="top" wrapText="1"/>
    </xf>
    <xf numFmtId="0" fontId="10" fillId="0" borderId="5" xfId="4" applyFont="1" applyBorder="1" applyAlignment="1">
      <alignment horizontal="center" vertical="top" wrapText="1"/>
    </xf>
    <xf numFmtId="0" fontId="10" fillId="0" borderId="6" xfId="4" applyFont="1" applyBorder="1" applyAlignment="1">
      <alignment horizontal="center" vertical="top" wrapText="1"/>
    </xf>
    <xf numFmtId="0" fontId="10" fillId="2" borderId="4" xfId="4" applyFont="1" applyFill="1" applyBorder="1" applyAlignment="1">
      <alignment horizontal="center" vertical="top" wrapText="1"/>
    </xf>
    <xf numFmtId="0" fontId="10" fillId="2" borderId="5" xfId="4" applyFont="1" applyFill="1" applyBorder="1" applyAlignment="1">
      <alignment horizontal="center" vertical="top" wrapText="1"/>
    </xf>
    <xf numFmtId="0" fontId="10" fillId="2" borderId="6" xfId="4" applyFont="1" applyFill="1" applyBorder="1" applyAlignment="1">
      <alignment horizontal="center" vertical="top" wrapText="1"/>
    </xf>
    <xf numFmtId="0" fontId="10" fillId="0" borderId="0" xfId="4" applyFont="1" applyAlignment="1">
      <alignment horizontal="left"/>
    </xf>
    <xf numFmtId="0" fontId="10" fillId="0" borderId="7" xfId="4" applyFont="1" applyBorder="1" applyAlignment="1">
      <alignment horizontal="center" vertical="top" wrapText="1"/>
    </xf>
    <xf numFmtId="0" fontId="10" fillId="0" borderId="8" xfId="4" applyFont="1" applyBorder="1" applyAlignment="1">
      <alignment horizontal="center" vertical="top" wrapText="1"/>
    </xf>
    <xf numFmtId="0" fontId="10" fillId="0" borderId="9" xfId="4" applyFont="1" applyBorder="1" applyAlignment="1">
      <alignment horizontal="center" vertical="top" wrapText="1"/>
    </xf>
    <xf numFmtId="0" fontId="10" fillId="0" borderId="10" xfId="4" applyFont="1" applyBorder="1" applyAlignment="1">
      <alignment horizontal="center" vertical="top" wrapText="1"/>
    </xf>
    <xf numFmtId="0" fontId="10" fillId="2" borderId="10" xfId="4" applyFont="1" applyFill="1" applyBorder="1" applyAlignment="1">
      <alignment horizontal="center" vertical="top" wrapText="1"/>
    </xf>
    <xf numFmtId="0" fontId="10" fillId="0" borderId="10" xfId="4" applyFont="1" applyBorder="1" applyAlignment="1">
      <alignment horizontal="center" vertical="center"/>
    </xf>
    <xf numFmtId="0" fontId="10" fillId="2" borderId="10" xfId="4" applyFont="1" applyFill="1" applyBorder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0" fillId="0" borderId="10" xfId="4" applyFont="1" applyBorder="1" applyAlignment="1">
      <alignment horizontal="center" vertical="top"/>
    </xf>
    <xf numFmtId="0" fontId="10" fillId="0" borderId="4" xfId="4" applyFont="1" applyBorder="1" applyAlignment="1">
      <alignment horizontal="left" vertical="top"/>
    </xf>
    <xf numFmtId="0" fontId="10" fillId="0" borderId="5" xfId="4" applyFont="1" applyBorder="1" applyAlignment="1">
      <alignment horizontal="left" vertical="top" wrapText="1"/>
    </xf>
    <xf numFmtId="0" fontId="10" fillId="0" borderId="6" xfId="4" applyFont="1" applyBorder="1" applyAlignment="1">
      <alignment horizontal="left" vertical="top" wrapText="1"/>
    </xf>
    <xf numFmtId="0" fontId="10" fillId="2" borderId="10" xfId="4" applyFont="1" applyFill="1" applyBorder="1" applyAlignment="1">
      <alignment horizontal="center" vertical="top"/>
    </xf>
    <xf numFmtId="165" fontId="10" fillId="0" borderId="10" xfId="4" applyNumberFormat="1" applyFont="1" applyBorder="1" applyAlignment="1">
      <alignment horizontal="center" vertical="top"/>
    </xf>
    <xf numFmtId="0" fontId="10" fillId="0" borderId="0" xfId="4" applyFont="1" applyAlignment="1">
      <alignment horizontal="left" vertical="top"/>
    </xf>
    <xf numFmtId="165" fontId="10" fillId="0" borderId="10" xfId="4" applyNumberFormat="1" applyFont="1" applyBorder="1" applyAlignment="1">
      <alignment horizontal="center" vertical="top" wrapText="1"/>
    </xf>
    <xf numFmtId="2" fontId="10" fillId="0" borderId="10" xfId="4" applyNumberFormat="1" applyFont="1" applyBorder="1" applyAlignment="1">
      <alignment horizontal="center" vertical="top" wrapText="1"/>
    </xf>
    <xf numFmtId="2" fontId="10" fillId="0" borderId="10" xfId="4" applyNumberFormat="1" applyFont="1" applyBorder="1" applyAlignment="1">
      <alignment horizontal="center" vertical="top"/>
    </xf>
    <xf numFmtId="2" fontId="10" fillId="2" borderId="10" xfId="4" applyNumberFormat="1" applyFont="1" applyFill="1" applyBorder="1" applyAlignment="1">
      <alignment horizontal="center" vertical="top"/>
    </xf>
    <xf numFmtId="165" fontId="10" fillId="2" borderId="10" xfId="4" applyNumberFormat="1" applyFont="1" applyFill="1" applyBorder="1" applyAlignment="1">
      <alignment horizontal="center" vertical="top"/>
    </xf>
    <xf numFmtId="165" fontId="10" fillId="2" borderId="10" xfId="4" applyNumberFormat="1" applyFont="1" applyFill="1" applyBorder="1" applyAlignment="1">
      <alignment horizontal="center" vertical="top" wrapText="1"/>
    </xf>
    <xf numFmtId="4" fontId="10" fillId="0" borderId="10" xfId="4" applyNumberFormat="1" applyFont="1" applyBorder="1" applyAlignment="1">
      <alignment horizontal="center" vertical="top"/>
    </xf>
    <xf numFmtId="0" fontId="8" fillId="0" borderId="0" xfId="4" applyFont="1" applyAlignment="1">
      <alignment horizontal="left"/>
    </xf>
    <xf numFmtId="0" fontId="8" fillId="0" borderId="0" xfId="4" applyFont="1" applyAlignment="1">
      <alignment horizontal="right"/>
    </xf>
    <xf numFmtId="0" fontId="12" fillId="0" borderId="0" xfId="4" applyFont="1" applyAlignment="1">
      <alignment horizontal="left"/>
    </xf>
    <xf numFmtId="0" fontId="13" fillId="0" borderId="0" xfId="4" applyFont="1" applyAlignment="1">
      <alignment horizontal="right"/>
    </xf>
    <xf numFmtId="0" fontId="5" fillId="0" borderId="1" xfId="4" applyFont="1" applyBorder="1" applyAlignment="1">
      <alignment horizontal="center" vertical="center"/>
    </xf>
    <xf numFmtId="0" fontId="5" fillId="0" borderId="2" xfId="4" applyFont="1" applyBorder="1" applyAlignment="1">
      <alignment horizontal="center" vertical="center"/>
    </xf>
    <xf numFmtId="0" fontId="5" fillId="0" borderId="3" xfId="4" applyFont="1" applyBorder="1" applyAlignment="1">
      <alignment horizontal="center" vertical="center"/>
    </xf>
    <xf numFmtId="0" fontId="5" fillId="0" borderId="11" xfId="4" applyFont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5" fillId="0" borderId="12" xfId="4" applyFont="1" applyBorder="1" applyAlignment="1">
      <alignment horizontal="center" vertical="center"/>
    </xf>
    <xf numFmtId="0" fontId="5" fillId="0" borderId="8" xfId="4" applyFont="1" applyBorder="1" applyAlignment="1">
      <alignment horizontal="center" vertical="center"/>
    </xf>
    <xf numFmtId="0" fontId="5" fillId="0" borderId="7" xfId="4" applyFont="1" applyBorder="1" applyAlignment="1">
      <alignment horizontal="center" vertical="center"/>
    </xf>
    <xf numFmtId="0" fontId="5" fillId="0" borderId="9" xfId="4" applyFont="1" applyBorder="1" applyAlignment="1">
      <alignment horizontal="center" vertical="center"/>
    </xf>
    <xf numFmtId="0" fontId="5" fillId="0" borderId="10" xfId="4" applyFont="1" applyBorder="1" applyAlignment="1">
      <alignment horizontal="center" vertical="center"/>
    </xf>
    <xf numFmtId="0" fontId="5" fillId="0" borderId="1" xfId="4" applyFont="1" applyBorder="1" applyAlignment="1">
      <alignment horizontal="center"/>
    </xf>
    <xf numFmtId="0" fontId="5" fillId="0" borderId="2" xfId="4" applyFont="1" applyBorder="1" applyAlignment="1">
      <alignment horizontal="center"/>
    </xf>
    <xf numFmtId="0" fontId="5" fillId="0" borderId="3" xfId="4" applyFont="1" applyBorder="1" applyAlignment="1">
      <alignment horizontal="center"/>
    </xf>
    <xf numFmtId="0" fontId="5" fillId="0" borderId="1" xfId="4" applyFont="1" applyBorder="1" applyAlignment="1">
      <alignment horizontal="left"/>
    </xf>
    <xf numFmtId="0" fontId="5" fillId="0" borderId="2" xfId="4" applyFont="1" applyBorder="1" applyAlignment="1">
      <alignment horizontal="left"/>
    </xf>
    <xf numFmtId="0" fontId="5" fillId="0" borderId="3" xfId="4" applyFont="1" applyBorder="1" applyAlignment="1">
      <alignment horizontal="left"/>
    </xf>
    <xf numFmtId="2" fontId="5" fillId="0" borderId="1" xfId="4" applyNumberFormat="1" applyFont="1" applyBorder="1" applyAlignment="1">
      <alignment horizontal="right"/>
    </xf>
    <xf numFmtId="2" fontId="5" fillId="0" borderId="2" xfId="4" applyNumberFormat="1" applyFont="1" applyBorder="1" applyAlignment="1">
      <alignment horizontal="right"/>
    </xf>
    <xf numFmtId="2" fontId="5" fillId="0" borderId="3" xfId="4" applyNumberFormat="1" applyFont="1" applyBorder="1" applyAlignment="1">
      <alignment horizontal="right"/>
    </xf>
    <xf numFmtId="0" fontId="5" fillId="0" borderId="1" xfId="4" applyFont="1" applyBorder="1" applyAlignment="1">
      <alignment horizontal="right"/>
    </xf>
    <xf numFmtId="0" fontId="5" fillId="0" borderId="2" xfId="4" applyFont="1" applyBorder="1" applyAlignment="1">
      <alignment horizontal="right"/>
    </xf>
    <xf numFmtId="0" fontId="5" fillId="0" borderId="3" xfId="4" applyFont="1" applyBorder="1" applyAlignment="1">
      <alignment horizontal="right"/>
    </xf>
    <xf numFmtId="2" fontId="5" fillId="0" borderId="1" xfId="4" applyNumberFormat="1" applyFont="1" applyBorder="1" applyAlignment="1">
      <alignment horizontal="center"/>
    </xf>
    <xf numFmtId="2" fontId="5" fillId="0" borderId="2" xfId="4" applyNumberFormat="1" applyFont="1" applyBorder="1" applyAlignment="1">
      <alignment horizontal="center"/>
    </xf>
    <xf numFmtId="2" fontId="5" fillId="0" borderId="3" xfId="4" applyNumberFormat="1" applyFont="1" applyBorder="1" applyAlignment="1">
      <alignment horizontal="center"/>
    </xf>
    <xf numFmtId="0" fontId="5" fillId="0" borderId="11" xfId="4" applyFont="1" applyBorder="1" applyAlignment="1">
      <alignment horizontal="center"/>
    </xf>
    <xf numFmtId="0" fontId="5" fillId="0" borderId="12" xfId="4" applyFont="1" applyBorder="1" applyAlignment="1">
      <alignment horizontal="center"/>
    </xf>
    <xf numFmtId="0" fontId="5" fillId="0" borderId="11" xfId="4" applyFont="1" applyBorder="1" applyAlignment="1">
      <alignment horizontal="left"/>
    </xf>
    <xf numFmtId="0" fontId="5" fillId="0" borderId="0" xfId="4" applyFont="1" applyAlignment="1">
      <alignment horizontal="left"/>
    </xf>
    <xf numFmtId="0" fontId="5" fillId="0" borderId="12" xfId="4" applyFont="1" applyBorder="1" applyAlignment="1">
      <alignment horizontal="left"/>
    </xf>
    <xf numFmtId="2" fontId="5" fillId="0" borderId="11" xfId="4" applyNumberFormat="1" applyFont="1" applyBorder="1" applyAlignment="1">
      <alignment horizontal="right"/>
    </xf>
    <xf numFmtId="2" fontId="5" fillId="0" borderId="0" xfId="4" applyNumberFormat="1" applyFont="1" applyAlignment="1">
      <alignment horizontal="right"/>
    </xf>
    <xf numFmtId="2" fontId="5" fillId="0" borderId="12" xfId="4" applyNumberFormat="1" applyFont="1" applyBorder="1" applyAlignment="1">
      <alignment horizontal="right"/>
    </xf>
    <xf numFmtId="0" fontId="5" fillId="0" borderId="11" xfId="4" applyFont="1" applyBorder="1" applyAlignment="1">
      <alignment horizontal="right"/>
    </xf>
    <xf numFmtId="0" fontId="5" fillId="0" borderId="0" xfId="4" applyFont="1" applyAlignment="1">
      <alignment horizontal="right"/>
    </xf>
    <xf numFmtId="0" fontId="5" fillId="0" borderId="12" xfId="4" applyFont="1" applyBorder="1" applyAlignment="1">
      <alignment horizontal="right"/>
    </xf>
    <xf numFmtId="2" fontId="5" fillId="0" borderId="11" xfId="4" applyNumberFormat="1" applyFont="1" applyBorder="1" applyAlignment="1">
      <alignment horizontal="center"/>
    </xf>
    <xf numFmtId="2" fontId="5" fillId="0" borderId="0" xfId="4" applyNumberFormat="1" applyFont="1" applyAlignment="1">
      <alignment horizontal="center"/>
    </xf>
    <xf numFmtId="2" fontId="5" fillId="0" borderId="12" xfId="4" applyNumberFormat="1" applyFont="1" applyBorder="1" applyAlignment="1">
      <alignment horizontal="center"/>
    </xf>
    <xf numFmtId="0" fontId="5" fillId="0" borderId="7" xfId="4" applyFont="1" applyBorder="1" applyAlignment="1">
      <alignment horizontal="center"/>
    </xf>
    <xf numFmtId="0" fontId="5" fillId="0" borderId="8" xfId="4" applyFont="1" applyBorder="1" applyAlignment="1">
      <alignment horizontal="center"/>
    </xf>
    <xf numFmtId="0" fontId="5" fillId="0" borderId="9" xfId="4" applyFont="1" applyBorder="1" applyAlignment="1">
      <alignment horizontal="center"/>
    </xf>
    <xf numFmtId="0" fontId="5" fillId="0" borderId="7" xfId="4" applyFont="1" applyBorder="1" applyAlignment="1">
      <alignment horizontal="left"/>
    </xf>
    <xf numFmtId="0" fontId="5" fillId="0" borderId="8" xfId="4" applyFont="1" applyBorder="1" applyAlignment="1">
      <alignment horizontal="left"/>
    </xf>
    <xf numFmtId="0" fontId="5" fillId="0" borderId="9" xfId="4" applyFont="1" applyBorder="1" applyAlignment="1">
      <alignment horizontal="left"/>
    </xf>
    <xf numFmtId="2" fontId="5" fillId="0" borderId="7" xfId="4" applyNumberFormat="1" applyFont="1" applyBorder="1" applyAlignment="1">
      <alignment horizontal="right"/>
    </xf>
    <xf numFmtId="2" fontId="5" fillId="0" borderId="8" xfId="4" applyNumberFormat="1" applyFont="1" applyBorder="1" applyAlignment="1">
      <alignment horizontal="right"/>
    </xf>
    <xf numFmtId="2" fontId="5" fillId="0" borderId="9" xfId="4" applyNumberFormat="1" applyFont="1" applyBorder="1" applyAlignment="1">
      <alignment horizontal="right"/>
    </xf>
    <xf numFmtId="0" fontId="5" fillId="0" borderId="7" xfId="4" applyFont="1" applyBorder="1" applyAlignment="1">
      <alignment horizontal="right"/>
    </xf>
    <xf numFmtId="0" fontId="5" fillId="0" borderId="8" xfId="4" applyFont="1" applyBorder="1" applyAlignment="1">
      <alignment horizontal="right"/>
    </xf>
    <xf numFmtId="0" fontId="5" fillId="0" borderId="9" xfId="4" applyFont="1" applyBorder="1" applyAlignment="1">
      <alignment horizontal="right"/>
    </xf>
    <xf numFmtId="2" fontId="5" fillId="0" borderId="7" xfId="4" applyNumberFormat="1" applyFont="1" applyBorder="1" applyAlignment="1">
      <alignment horizontal="center"/>
    </xf>
    <xf numFmtId="2" fontId="5" fillId="0" borderId="8" xfId="4" applyNumberFormat="1" applyFont="1" applyBorder="1" applyAlignment="1">
      <alignment horizontal="center"/>
    </xf>
    <xf numFmtId="2" fontId="5" fillId="0" borderId="9" xfId="4" applyNumberFormat="1" applyFont="1" applyBorder="1" applyAlignment="1">
      <alignment horizontal="center"/>
    </xf>
    <xf numFmtId="0" fontId="5" fillId="0" borderId="10" xfId="4" applyFont="1" applyBorder="1" applyAlignment="1">
      <alignment horizontal="center"/>
    </xf>
    <xf numFmtId="0" fontId="5" fillId="0" borderId="10" xfId="4" applyFont="1" applyBorder="1" applyAlignment="1">
      <alignment horizontal="left"/>
    </xf>
    <xf numFmtId="2" fontId="5" fillId="0" borderId="10" xfId="4" applyNumberFormat="1" applyFont="1" applyBorder="1" applyAlignment="1">
      <alignment horizontal="right"/>
    </xf>
    <xf numFmtId="0" fontId="5" fillId="0" borderId="10" xfId="4" applyFont="1" applyBorder="1" applyAlignment="1">
      <alignment horizontal="right"/>
    </xf>
    <xf numFmtId="165" fontId="5" fillId="0" borderId="10" xfId="4" applyNumberFormat="1" applyFont="1" applyBorder="1" applyAlignment="1">
      <alignment horizontal="right"/>
    </xf>
    <xf numFmtId="166" fontId="5" fillId="0" borderId="10" xfId="4" applyNumberFormat="1" applyFont="1" applyBorder="1" applyAlignment="1">
      <alignment horizontal="right"/>
    </xf>
    <xf numFmtId="0" fontId="5" fillId="0" borderId="1" xfId="4" applyFont="1" applyBorder="1" applyAlignment="1">
      <alignment horizontal="center" wrapText="1"/>
    </xf>
    <xf numFmtId="0" fontId="4" fillId="0" borderId="2" xfId="4" applyBorder="1" applyAlignment="1">
      <alignment horizontal="center"/>
    </xf>
    <xf numFmtId="0" fontId="4" fillId="0" borderId="3" xfId="4" applyBorder="1" applyAlignment="1">
      <alignment horizontal="center"/>
    </xf>
    <xf numFmtId="2" fontId="5" fillId="0" borderId="1" xfId="4" applyNumberFormat="1" applyFont="1" applyBorder="1" applyAlignment="1">
      <alignment horizontal="right" wrapText="1"/>
    </xf>
    <xf numFmtId="2" fontId="4" fillId="0" borderId="2" xfId="4" applyNumberFormat="1" applyBorder="1" applyAlignment="1">
      <alignment horizontal="right"/>
    </xf>
    <xf numFmtId="2" fontId="4" fillId="0" borderId="3" xfId="4" applyNumberFormat="1" applyBorder="1" applyAlignment="1">
      <alignment horizontal="right"/>
    </xf>
    <xf numFmtId="0" fontId="5" fillId="0" borderId="1" xfId="4" applyFont="1" applyBorder="1" applyAlignment="1">
      <alignment horizontal="right" wrapText="1"/>
    </xf>
    <xf numFmtId="0" fontId="4" fillId="0" borderId="2" xfId="4" applyBorder="1" applyAlignment="1">
      <alignment horizontal="right"/>
    </xf>
    <xf numFmtId="0" fontId="4" fillId="0" borderId="3" xfId="4" applyBorder="1" applyAlignment="1">
      <alignment horizontal="right"/>
    </xf>
    <xf numFmtId="166" fontId="5" fillId="0" borderId="1" xfId="4" applyNumberFormat="1" applyFont="1" applyBorder="1" applyAlignment="1">
      <alignment horizontal="center" wrapText="1"/>
    </xf>
    <xf numFmtId="166" fontId="4" fillId="0" borderId="2" xfId="4" applyNumberFormat="1" applyBorder="1" applyAlignment="1">
      <alignment horizontal="center"/>
    </xf>
    <xf numFmtId="166" fontId="4" fillId="0" borderId="3" xfId="4" applyNumberFormat="1" applyBorder="1" applyAlignment="1">
      <alignment horizontal="center"/>
    </xf>
    <xf numFmtId="0" fontId="4" fillId="0" borderId="11" xfId="4" applyBorder="1" applyAlignment="1">
      <alignment horizontal="center"/>
    </xf>
    <xf numFmtId="0" fontId="4" fillId="0" borderId="0" xfId="4" applyAlignment="1">
      <alignment horizontal="center"/>
    </xf>
    <xf numFmtId="0" fontId="4" fillId="0" borderId="12" xfId="4" applyBorder="1" applyAlignment="1">
      <alignment horizontal="center"/>
    </xf>
    <xf numFmtId="2" fontId="4" fillId="0" borderId="7" xfId="4" applyNumberFormat="1" applyBorder="1" applyAlignment="1">
      <alignment horizontal="right"/>
    </xf>
    <xf numFmtId="2" fontId="4" fillId="0" borderId="8" xfId="4" applyNumberFormat="1" applyBorder="1" applyAlignment="1">
      <alignment horizontal="right"/>
    </xf>
    <xf numFmtId="2" fontId="4" fillId="0" borderId="9" xfId="4" applyNumberFormat="1" applyBorder="1" applyAlignment="1">
      <alignment horizontal="right"/>
    </xf>
    <xf numFmtId="0" fontId="4" fillId="0" borderId="7" xfId="4" applyBorder="1" applyAlignment="1">
      <alignment horizontal="right"/>
    </xf>
    <xf numFmtId="0" fontId="4" fillId="0" borderId="8" xfId="4" applyBorder="1" applyAlignment="1">
      <alignment horizontal="right"/>
    </xf>
    <xf numFmtId="0" fontId="4" fillId="0" borderId="9" xfId="4" applyBorder="1" applyAlignment="1">
      <alignment horizontal="right"/>
    </xf>
    <xf numFmtId="166" fontId="4" fillId="0" borderId="11" xfId="4" applyNumberFormat="1" applyBorder="1" applyAlignment="1">
      <alignment horizontal="center"/>
    </xf>
    <xf numFmtId="166" fontId="4" fillId="0" borderId="0" xfId="4" applyNumberFormat="1" applyAlignment="1">
      <alignment horizontal="center"/>
    </xf>
    <xf numFmtId="166" fontId="4" fillId="0" borderId="12" xfId="4" applyNumberFormat="1" applyBorder="1" applyAlignment="1">
      <alignment horizontal="center"/>
    </xf>
    <xf numFmtId="0" fontId="4" fillId="0" borderId="7" xfId="4" applyBorder="1" applyAlignment="1">
      <alignment horizontal="center"/>
    </xf>
    <xf numFmtId="0" fontId="4" fillId="0" borderId="8" xfId="4" applyBorder="1" applyAlignment="1">
      <alignment horizontal="center"/>
    </xf>
    <xf numFmtId="0" fontId="4" fillId="0" borderId="9" xfId="4" applyBorder="1" applyAlignment="1">
      <alignment horizontal="center"/>
    </xf>
    <xf numFmtId="0" fontId="5" fillId="0" borderId="7" xfId="4" applyFont="1" applyBorder="1" applyAlignment="1">
      <alignment horizontal="center"/>
    </xf>
    <xf numFmtId="0" fontId="5" fillId="0" borderId="8" xfId="4" applyFont="1" applyBorder="1" applyAlignment="1">
      <alignment horizontal="center"/>
    </xf>
    <xf numFmtId="0" fontId="5" fillId="0" borderId="9" xfId="4" applyFont="1" applyBorder="1" applyAlignment="1">
      <alignment horizontal="center"/>
    </xf>
    <xf numFmtId="0" fontId="5" fillId="0" borderId="7" xfId="4" applyFont="1" applyBorder="1" applyAlignment="1">
      <alignment horizontal="right"/>
    </xf>
    <xf numFmtId="0" fontId="5" fillId="0" borderId="8" xfId="4" applyFont="1" applyBorder="1" applyAlignment="1">
      <alignment horizontal="right"/>
    </xf>
    <xf numFmtId="0" fontId="5" fillId="0" borderId="9" xfId="4" applyFont="1" applyBorder="1" applyAlignment="1">
      <alignment horizontal="right"/>
    </xf>
    <xf numFmtId="2" fontId="5" fillId="0" borderId="1" xfId="4" applyNumberFormat="1" applyFont="1" applyBorder="1" applyAlignment="1">
      <alignment horizontal="center" wrapText="1"/>
    </xf>
    <xf numFmtId="2" fontId="4" fillId="0" borderId="2" xfId="4" applyNumberFormat="1" applyBorder="1" applyAlignment="1">
      <alignment horizontal="center"/>
    </xf>
    <xf numFmtId="2" fontId="4" fillId="0" borderId="3" xfId="4" applyNumberFormat="1" applyBorder="1" applyAlignment="1">
      <alignment horizontal="center"/>
    </xf>
    <xf numFmtId="2" fontId="4" fillId="0" borderId="7" xfId="4" applyNumberFormat="1" applyBorder="1" applyAlignment="1">
      <alignment horizontal="center"/>
    </xf>
    <xf numFmtId="2" fontId="4" fillId="0" borderId="8" xfId="4" applyNumberFormat="1" applyBorder="1" applyAlignment="1">
      <alignment horizontal="center"/>
    </xf>
    <xf numFmtId="2" fontId="4" fillId="0" borderId="9" xfId="4" applyNumberFormat="1" applyBorder="1" applyAlignment="1">
      <alignment horizontal="center"/>
    </xf>
    <xf numFmtId="166" fontId="4" fillId="0" borderId="7" xfId="4" applyNumberFormat="1" applyBorder="1" applyAlignment="1">
      <alignment horizontal="center"/>
    </xf>
    <xf numFmtId="166" fontId="4" fillId="0" borderId="8" xfId="4" applyNumberFormat="1" applyBorder="1" applyAlignment="1">
      <alignment horizontal="center"/>
    </xf>
    <xf numFmtId="166" fontId="4" fillId="0" borderId="9" xfId="4" applyNumberFormat="1" applyBorder="1" applyAlignment="1">
      <alignment horizontal="center"/>
    </xf>
    <xf numFmtId="2" fontId="4" fillId="0" borderId="0" xfId="4" applyNumberFormat="1" applyAlignment="1">
      <alignment horizontal="right"/>
    </xf>
    <xf numFmtId="2" fontId="4" fillId="0" borderId="12" xfId="4" applyNumberFormat="1" applyBorder="1" applyAlignment="1">
      <alignment horizontal="right"/>
    </xf>
    <xf numFmtId="0" fontId="4" fillId="0" borderId="0" xfId="4" applyAlignment="1">
      <alignment horizontal="right"/>
    </xf>
    <xf numFmtId="0" fontId="4" fillId="0" borderId="12" xfId="4" applyBorder="1" applyAlignment="1">
      <alignment horizontal="right"/>
    </xf>
    <xf numFmtId="166" fontId="5" fillId="0" borderId="4" xfId="4" applyNumberFormat="1" applyFont="1" applyBorder="1" applyAlignment="1">
      <alignment horizontal="center"/>
    </xf>
    <xf numFmtId="166" fontId="5" fillId="0" borderId="5" xfId="4" applyNumberFormat="1" applyFont="1" applyBorder="1" applyAlignment="1">
      <alignment horizontal="center"/>
    </xf>
    <xf numFmtId="166" fontId="5" fillId="0" borderId="6" xfId="4" applyNumberFormat="1" applyFont="1" applyBorder="1" applyAlignment="1">
      <alignment horizontal="center"/>
    </xf>
    <xf numFmtId="0" fontId="5" fillId="0" borderId="4" xfId="4" applyFont="1" applyBorder="1" applyAlignment="1">
      <alignment horizontal="left"/>
    </xf>
    <xf numFmtId="0" fontId="5" fillId="0" borderId="5" xfId="4" applyFont="1" applyBorder="1" applyAlignment="1">
      <alignment horizontal="left"/>
    </xf>
    <xf numFmtId="0" fontId="5" fillId="0" borderId="6" xfId="4" applyFont="1" applyBorder="1" applyAlignment="1">
      <alignment horizontal="left"/>
    </xf>
    <xf numFmtId="0" fontId="5" fillId="0" borderId="4" xfId="4" applyFont="1" applyBorder="1" applyAlignment="1">
      <alignment horizontal="center"/>
    </xf>
    <xf numFmtId="0" fontId="4" fillId="0" borderId="5" xfId="4" applyBorder="1" applyAlignment="1">
      <alignment horizontal="center"/>
    </xf>
    <xf numFmtId="0" fontId="4" fillId="0" borderId="6" xfId="4" applyBorder="1" applyAlignment="1">
      <alignment horizontal="center"/>
    </xf>
    <xf numFmtId="0" fontId="5" fillId="0" borderId="1" xfId="4" applyFont="1" applyBorder="1" applyAlignment="1">
      <alignment horizontal="center" wrapText="1"/>
    </xf>
    <xf numFmtId="0" fontId="4" fillId="0" borderId="2" xfId="4" applyBorder="1" applyAlignment="1">
      <alignment horizontal="center"/>
    </xf>
    <xf numFmtId="0" fontId="4" fillId="0" borderId="3" xfId="4" applyBorder="1" applyAlignment="1">
      <alignment horizontal="center"/>
    </xf>
    <xf numFmtId="0" fontId="5" fillId="0" borderId="11" xfId="4" applyFont="1" applyBorder="1" applyAlignment="1">
      <alignment horizontal="left"/>
    </xf>
    <xf numFmtId="0" fontId="5" fillId="0" borderId="12" xfId="4" applyFont="1" applyBorder="1" applyAlignment="1">
      <alignment horizontal="left"/>
    </xf>
    <xf numFmtId="0" fontId="5" fillId="0" borderId="11" xfId="4" applyFont="1" applyBorder="1" applyAlignment="1">
      <alignment horizontal="center"/>
    </xf>
    <xf numFmtId="0" fontId="4" fillId="0" borderId="0" xfId="4" applyAlignment="1">
      <alignment horizontal="center"/>
    </xf>
    <xf numFmtId="0" fontId="4" fillId="0" borderId="12" xfId="4" applyBorder="1" applyAlignment="1">
      <alignment horizontal="center"/>
    </xf>
    <xf numFmtId="166" fontId="5" fillId="0" borderId="1" xfId="4" applyNumberFormat="1" applyFont="1" applyBorder="1" applyAlignment="1">
      <alignment horizontal="center"/>
    </xf>
    <xf numFmtId="166" fontId="5" fillId="0" borderId="2" xfId="4" applyNumberFormat="1" applyFont="1" applyBorder="1" applyAlignment="1">
      <alignment horizontal="center"/>
    </xf>
    <xf numFmtId="166" fontId="5" fillId="0" borderId="3" xfId="4" applyNumberFormat="1" applyFont="1" applyBorder="1" applyAlignment="1">
      <alignment horizontal="center"/>
    </xf>
    <xf numFmtId="0" fontId="5" fillId="0" borderId="13" xfId="4" applyFont="1" applyBorder="1" applyAlignment="1">
      <alignment horizontal="left"/>
    </xf>
    <xf numFmtId="0" fontId="5" fillId="0" borderId="6" xfId="4" applyFont="1" applyBorder="1" applyAlignment="1">
      <alignment horizontal="center" wrapText="1"/>
    </xf>
    <xf numFmtId="0" fontId="5" fillId="0" borderId="10" xfId="4" applyFont="1" applyBorder="1" applyAlignment="1">
      <alignment horizontal="center" wrapText="1"/>
    </xf>
    <xf numFmtId="2" fontId="4" fillId="0" borderId="11" xfId="4" applyNumberFormat="1" applyBorder="1" applyAlignment="1">
      <alignment horizontal="center"/>
    </xf>
    <xf numFmtId="2" fontId="4" fillId="0" borderId="0" xfId="4" applyNumberFormat="1" applyAlignment="1">
      <alignment horizontal="center"/>
    </xf>
    <xf numFmtId="2" fontId="4" fillId="0" borderId="12" xfId="4" applyNumberFormat="1" applyBorder="1" applyAlignment="1">
      <alignment horizontal="center"/>
    </xf>
    <xf numFmtId="16" fontId="5" fillId="0" borderId="1" xfId="4" applyNumberFormat="1" applyFont="1" applyBorder="1" applyAlignment="1">
      <alignment horizontal="center"/>
    </xf>
    <xf numFmtId="14" fontId="5" fillId="0" borderId="1" xfId="4" applyNumberFormat="1" applyFont="1" applyBorder="1" applyAlignment="1">
      <alignment horizontal="center" wrapText="1"/>
    </xf>
    <xf numFmtId="0" fontId="5" fillId="0" borderId="1" xfId="4" applyFont="1" applyBorder="1" applyAlignment="1">
      <alignment horizontal="center" vertical="center" wrapText="1"/>
    </xf>
    <xf numFmtId="0" fontId="5" fillId="0" borderId="1" xfId="4" applyFont="1" applyBorder="1" applyAlignment="1">
      <alignment horizontal="right" vertical="center"/>
    </xf>
    <xf numFmtId="0" fontId="5" fillId="0" borderId="2" xfId="4" applyFont="1" applyBorder="1" applyAlignment="1">
      <alignment horizontal="right" vertical="center"/>
    </xf>
    <xf numFmtId="0" fontId="5" fillId="0" borderId="3" xfId="4" applyFont="1" applyBorder="1" applyAlignment="1">
      <alignment horizontal="right" vertical="center"/>
    </xf>
    <xf numFmtId="2" fontId="5" fillId="0" borderId="1" xfId="4" applyNumberFormat="1" applyFont="1" applyBorder="1" applyAlignment="1">
      <alignment horizontal="right" vertical="center"/>
    </xf>
    <xf numFmtId="2" fontId="5" fillId="0" borderId="2" xfId="4" applyNumberFormat="1" applyFont="1" applyBorder="1" applyAlignment="1">
      <alignment horizontal="right" vertical="center"/>
    </xf>
    <xf numFmtId="2" fontId="5" fillId="0" borderId="3" xfId="4" applyNumberFormat="1" applyFont="1" applyBorder="1" applyAlignment="1">
      <alignment horizontal="right" vertical="center"/>
    </xf>
    <xf numFmtId="166" fontId="5" fillId="0" borderId="1" xfId="4" applyNumberFormat="1" applyFont="1" applyBorder="1" applyAlignment="1">
      <alignment horizontal="center" vertical="center" wrapText="1"/>
    </xf>
    <xf numFmtId="166" fontId="5" fillId="0" borderId="2" xfId="4" applyNumberFormat="1" applyFont="1" applyBorder="1" applyAlignment="1">
      <alignment horizontal="center" vertical="center"/>
    </xf>
    <xf numFmtId="166" fontId="5" fillId="0" borderId="3" xfId="4" applyNumberFormat="1" applyFont="1" applyBorder="1" applyAlignment="1">
      <alignment horizontal="center" vertical="center"/>
    </xf>
    <xf numFmtId="0" fontId="5" fillId="0" borderId="11" xfId="4" applyFont="1" applyBorder="1" applyAlignment="1">
      <alignment horizontal="right" vertical="center"/>
    </xf>
    <xf numFmtId="0" fontId="5" fillId="0" borderId="0" xfId="4" applyFont="1" applyAlignment="1">
      <alignment horizontal="right" vertical="center"/>
    </xf>
    <xf numFmtId="0" fontId="5" fillId="0" borderId="12" xfId="4" applyFont="1" applyBorder="1" applyAlignment="1">
      <alignment horizontal="right" vertical="center"/>
    </xf>
    <xf numFmtId="2" fontId="5" fillId="0" borderId="11" xfId="4" applyNumberFormat="1" applyFont="1" applyBorder="1" applyAlignment="1">
      <alignment horizontal="right" vertical="center"/>
    </xf>
    <xf numFmtId="2" fontId="5" fillId="0" borderId="0" xfId="4" applyNumberFormat="1" applyFont="1" applyAlignment="1">
      <alignment horizontal="right" vertical="center"/>
    </xf>
    <xf numFmtId="2" fontId="5" fillId="0" borderId="12" xfId="4" applyNumberFormat="1" applyFont="1" applyBorder="1" applyAlignment="1">
      <alignment horizontal="right" vertical="center"/>
    </xf>
    <xf numFmtId="166" fontId="5" fillId="0" borderId="11" xfId="4" applyNumberFormat="1" applyFont="1" applyBorder="1" applyAlignment="1">
      <alignment horizontal="center" vertical="center"/>
    </xf>
    <xf numFmtId="166" fontId="5" fillId="0" borderId="0" xfId="4" applyNumberFormat="1" applyFont="1" applyAlignment="1">
      <alignment horizontal="center" vertical="center"/>
    </xf>
    <xf numFmtId="166" fontId="5" fillId="0" borderId="12" xfId="4" applyNumberFormat="1" applyFont="1" applyBorder="1" applyAlignment="1">
      <alignment horizontal="center" vertical="center"/>
    </xf>
    <xf numFmtId="0" fontId="5" fillId="0" borderId="7" xfId="4" applyFont="1" applyBorder="1" applyAlignment="1">
      <alignment horizontal="right" vertical="center"/>
    </xf>
    <xf numFmtId="0" fontId="5" fillId="0" borderId="8" xfId="4" applyFont="1" applyBorder="1" applyAlignment="1">
      <alignment horizontal="right" vertical="center"/>
    </xf>
    <xf numFmtId="0" fontId="5" fillId="0" borderId="9" xfId="4" applyFont="1" applyBorder="1" applyAlignment="1">
      <alignment horizontal="right" vertical="center"/>
    </xf>
    <xf numFmtId="2" fontId="5" fillId="0" borderId="7" xfId="4" applyNumberFormat="1" applyFont="1" applyBorder="1" applyAlignment="1">
      <alignment horizontal="right" vertical="center"/>
    </xf>
    <xf numFmtId="2" fontId="5" fillId="0" borderId="8" xfId="4" applyNumberFormat="1" applyFont="1" applyBorder="1" applyAlignment="1">
      <alignment horizontal="right" vertical="center"/>
    </xf>
    <xf numFmtId="2" fontId="5" fillId="0" borderId="9" xfId="4" applyNumberFormat="1" applyFont="1" applyBorder="1" applyAlignment="1">
      <alignment horizontal="right" vertical="center"/>
    </xf>
    <xf numFmtId="166" fontId="5" fillId="0" borderId="7" xfId="4" applyNumberFormat="1" applyFont="1" applyBorder="1" applyAlignment="1">
      <alignment horizontal="center" vertical="center"/>
    </xf>
    <xf numFmtId="166" fontId="5" fillId="0" borderId="8" xfId="4" applyNumberFormat="1" applyFont="1" applyBorder="1" applyAlignment="1">
      <alignment horizontal="center" vertical="center"/>
    </xf>
    <xf numFmtId="166" fontId="5" fillId="0" borderId="9" xfId="4" applyNumberFormat="1" applyFont="1" applyBorder="1" applyAlignment="1">
      <alignment horizontal="center" vertical="center"/>
    </xf>
    <xf numFmtId="0" fontId="5" fillId="0" borderId="2" xfId="4" applyFont="1" applyBorder="1" applyAlignment="1">
      <alignment horizontal="center"/>
    </xf>
    <xf numFmtId="0" fontId="5" fillId="0" borderId="3" xfId="4" applyFont="1" applyBorder="1" applyAlignment="1">
      <alignment horizontal="center"/>
    </xf>
    <xf numFmtId="0" fontId="5" fillId="0" borderId="1" xfId="4" applyFont="1" applyBorder="1" applyAlignment="1">
      <alignment horizontal="right"/>
    </xf>
    <xf numFmtId="0" fontId="5" fillId="0" borderId="2" xfId="4" applyFont="1" applyBorder="1" applyAlignment="1">
      <alignment horizontal="right"/>
    </xf>
    <xf numFmtId="0" fontId="5" fillId="0" borderId="3" xfId="4" applyFont="1" applyBorder="1" applyAlignment="1">
      <alignment horizontal="right"/>
    </xf>
    <xf numFmtId="0" fontId="4" fillId="0" borderId="2" xfId="4" applyBorder="1"/>
    <xf numFmtId="0" fontId="4" fillId="0" borderId="1" xfId="4" applyBorder="1"/>
    <xf numFmtId="0" fontId="4" fillId="0" borderId="3" xfId="4" applyBorder="1"/>
    <xf numFmtId="0" fontId="5" fillId="0" borderId="4" xfId="4" applyFont="1" applyBorder="1" applyAlignment="1">
      <alignment horizontal="center" wrapText="1"/>
    </xf>
    <xf numFmtId="0" fontId="5" fillId="0" borderId="4" xfId="4" applyFont="1" applyBorder="1" applyAlignment="1">
      <alignment horizontal="center"/>
    </xf>
    <xf numFmtId="0" fontId="5" fillId="0" borderId="5" xfId="4" applyFont="1" applyBorder="1" applyAlignment="1">
      <alignment horizontal="center"/>
    </xf>
    <xf numFmtId="0" fontId="5" fillId="0" borderId="6" xfId="4" applyFont="1" applyBorder="1" applyAlignment="1">
      <alignment horizontal="center"/>
    </xf>
    <xf numFmtId="0" fontId="5" fillId="0" borderId="4" xfId="4" applyFont="1" applyBorder="1" applyAlignment="1">
      <alignment horizontal="right"/>
    </xf>
    <xf numFmtId="0" fontId="5" fillId="0" borderId="5" xfId="4" applyFont="1" applyBorder="1" applyAlignment="1">
      <alignment horizontal="right"/>
    </xf>
    <xf numFmtId="0" fontId="5" fillId="0" borderId="6" xfId="4" applyFont="1" applyBorder="1" applyAlignment="1">
      <alignment horizontal="right"/>
    </xf>
    <xf numFmtId="0" fontId="4" fillId="0" borderId="5" xfId="4" applyBorder="1"/>
    <xf numFmtId="0" fontId="4" fillId="0" borderId="4" xfId="4" applyBorder="1"/>
    <xf numFmtId="0" fontId="4" fillId="0" borderId="6" xfId="4" applyBorder="1"/>
    <xf numFmtId="0" fontId="4" fillId="0" borderId="8" xfId="4" applyBorder="1"/>
    <xf numFmtId="0" fontId="4" fillId="0" borderId="7" xfId="4" applyBorder="1"/>
    <xf numFmtId="0" fontId="4" fillId="0" borderId="9" xfId="4" applyBorder="1"/>
    <xf numFmtId="166" fontId="5" fillId="0" borderId="1" xfId="4" applyNumberFormat="1" applyFont="1" applyBorder="1" applyAlignment="1">
      <alignment horizontal="right"/>
    </xf>
    <xf numFmtId="0" fontId="12" fillId="0" borderId="0" xfId="4" applyFont="1" applyAlignment="1">
      <alignment horizontal="left"/>
    </xf>
    <xf numFmtId="0" fontId="4" fillId="0" borderId="0" xfId="4" applyAlignment="1">
      <alignment horizontal="left"/>
    </xf>
  </cellXfs>
  <cellStyles count="5">
    <cellStyle name="Hyperlink 2" xfId="1" xr:uid="{00000000-0005-0000-0000-000000000000}"/>
    <cellStyle name="Hyperlink 3" xfId="3" xr:uid="{85978F12-C7AA-45B5-8CD8-18EF0676DE0C}"/>
    <cellStyle name="Normal 3" xfId="2" xr:uid="{C47F0A1C-5B38-4756-AFF5-FE93E3F12B8A}"/>
    <cellStyle name="Обычный" xfId="0" builtinId="0"/>
    <cellStyle name="Обычный 2" xfId="4" xr:uid="{1A419257-FEF9-4C7B-918D-D81A1ABFF3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83877-989C-4C89-8864-57A4702A8239}">
  <dimension ref="A1:FK56"/>
  <sheetViews>
    <sheetView tabSelected="1" view="pageBreakPreview" zoomScaleNormal="100" zoomScaleSheetLayoutView="100" workbookViewId="0">
      <selection activeCell="DX32" sqref="DX32:EJ32"/>
    </sheetView>
  </sheetViews>
  <sheetFormatPr defaultColWidth="0.85546875" defaultRowHeight="15" x14ac:dyDescent="0.25"/>
  <cols>
    <col min="1" max="10" width="0.85546875" style="3"/>
    <col min="11" max="11" width="1.85546875" style="3" customWidth="1"/>
    <col min="12" max="266" width="0.85546875" style="3"/>
    <col min="267" max="267" width="1.85546875" style="3" customWidth="1"/>
    <col min="268" max="522" width="0.85546875" style="3"/>
    <col min="523" max="523" width="1.85546875" style="3" customWidth="1"/>
    <col min="524" max="778" width="0.85546875" style="3"/>
    <col min="779" max="779" width="1.85546875" style="3" customWidth="1"/>
    <col min="780" max="1034" width="0.85546875" style="3"/>
    <col min="1035" max="1035" width="1.85546875" style="3" customWidth="1"/>
    <col min="1036" max="1290" width="0.85546875" style="3"/>
    <col min="1291" max="1291" width="1.85546875" style="3" customWidth="1"/>
    <col min="1292" max="1546" width="0.85546875" style="3"/>
    <col min="1547" max="1547" width="1.85546875" style="3" customWidth="1"/>
    <col min="1548" max="1802" width="0.85546875" style="3"/>
    <col min="1803" max="1803" width="1.85546875" style="3" customWidth="1"/>
    <col min="1804" max="2058" width="0.85546875" style="3"/>
    <col min="2059" max="2059" width="1.85546875" style="3" customWidth="1"/>
    <col min="2060" max="2314" width="0.85546875" style="3"/>
    <col min="2315" max="2315" width="1.85546875" style="3" customWidth="1"/>
    <col min="2316" max="2570" width="0.85546875" style="3"/>
    <col min="2571" max="2571" width="1.85546875" style="3" customWidth="1"/>
    <col min="2572" max="2826" width="0.85546875" style="3"/>
    <col min="2827" max="2827" width="1.85546875" style="3" customWidth="1"/>
    <col min="2828" max="3082" width="0.85546875" style="3"/>
    <col min="3083" max="3083" width="1.85546875" style="3" customWidth="1"/>
    <col min="3084" max="3338" width="0.85546875" style="3"/>
    <col min="3339" max="3339" width="1.85546875" style="3" customWidth="1"/>
    <col min="3340" max="3594" width="0.85546875" style="3"/>
    <col min="3595" max="3595" width="1.85546875" style="3" customWidth="1"/>
    <col min="3596" max="3850" width="0.85546875" style="3"/>
    <col min="3851" max="3851" width="1.85546875" style="3" customWidth="1"/>
    <col min="3852" max="4106" width="0.85546875" style="3"/>
    <col min="4107" max="4107" width="1.85546875" style="3" customWidth="1"/>
    <col min="4108" max="4362" width="0.85546875" style="3"/>
    <col min="4363" max="4363" width="1.85546875" style="3" customWidth="1"/>
    <col min="4364" max="4618" width="0.85546875" style="3"/>
    <col min="4619" max="4619" width="1.85546875" style="3" customWidth="1"/>
    <col min="4620" max="4874" width="0.85546875" style="3"/>
    <col min="4875" max="4875" width="1.85546875" style="3" customWidth="1"/>
    <col min="4876" max="5130" width="0.85546875" style="3"/>
    <col min="5131" max="5131" width="1.85546875" style="3" customWidth="1"/>
    <col min="5132" max="5386" width="0.85546875" style="3"/>
    <col min="5387" max="5387" width="1.85546875" style="3" customWidth="1"/>
    <col min="5388" max="5642" width="0.85546875" style="3"/>
    <col min="5643" max="5643" width="1.85546875" style="3" customWidth="1"/>
    <col min="5644" max="5898" width="0.85546875" style="3"/>
    <col min="5899" max="5899" width="1.85546875" style="3" customWidth="1"/>
    <col min="5900" max="6154" width="0.85546875" style="3"/>
    <col min="6155" max="6155" width="1.85546875" style="3" customWidth="1"/>
    <col min="6156" max="6410" width="0.85546875" style="3"/>
    <col min="6411" max="6411" width="1.85546875" style="3" customWidth="1"/>
    <col min="6412" max="6666" width="0.85546875" style="3"/>
    <col min="6667" max="6667" width="1.85546875" style="3" customWidth="1"/>
    <col min="6668" max="6922" width="0.85546875" style="3"/>
    <col min="6923" max="6923" width="1.85546875" style="3" customWidth="1"/>
    <col min="6924" max="7178" width="0.85546875" style="3"/>
    <col min="7179" max="7179" width="1.85546875" style="3" customWidth="1"/>
    <col min="7180" max="7434" width="0.85546875" style="3"/>
    <col min="7435" max="7435" width="1.85546875" style="3" customWidth="1"/>
    <col min="7436" max="7690" width="0.85546875" style="3"/>
    <col min="7691" max="7691" width="1.85546875" style="3" customWidth="1"/>
    <col min="7692" max="7946" width="0.85546875" style="3"/>
    <col min="7947" max="7947" width="1.85546875" style="3" customWidth="1"/>
    <col min="7948" max="8202" width="0.85546875" style="3"/>
    <col min="8203" max="8203" width="1.85546875" style="3" customWidth="1"/>
    <col min="8204" max="8458" width="0.85546875" style="3"/>
    <col min="8459" max="8459" width="1.85546875" style="3" customWidth="1"/>
    <col min="8460" max="8714" width="0.85546875" style="3"/>
    <col min="8715" max="8715" width="1.85546875" style="3" customWidth="1"/>
    <col min="8716" max="8970" width="0.85546875" style="3"/>
    <col min="8971" max="8971" width="1.85546875" style="3" customWidth="1"/>
    <col min="8972" max="9226" width="0.85546875" style="3"/>
    <col min="9227" max="9227" width="1.85546875" style="3" customWidth="1"/>
    <col min="9228" max="9482" width="0.85546875" style="3"/>
    <col min="9483" max="9483" width="1.85546875" style="3" customWidth="1"/>
    <col min="9484" max="9738" width="0.85546875" style="3"/>
    <col min="9739" max="9739" width="1.85546875" style="3" customWidth="1"/>
    <col min="9740" max="9994" width="0.85546875" style="3"/>
    <col min="9995" max="9995" width="1.85546875" style="3" customWidth="1"/>
    <col min="9996" max="10250" width="0.85546875" style="3"/>
    <col min="10251" max="10251" width="1.85546875" style="3" customWidth="1"/>
    <col min="10252" max="10506" width="0.85546875" style="3"/>
    <col min="10507" max="10507" width="1.85546875" style="3" customWidth="1"/>
    <col min="10508" max="10762" width="0.85546875" style="3"/>
    <col min="10763" max="10763" width="1.85546875" style="3" customWidth="1"/>
    <col min="10764" max="11018" width="0.85546875" style="3"/>
    <col min="11019" max="11019" width="1.85546875" style="3" customWidth="1"/>
    <col min="11020" max="11274" width="0.85546875" style="3"/>
    <col min="11275" max="11275" width="1.85546875" style="3" customWidth="1"/>
    <col min="11276" max="11530" width="0.85546875" style="3"/>
    <col min="11531" max="11531" width="1.85546875" style="3" customWidth="1"/>
    <col min="11532" max="11786" width="0.85546875" style="3"/>
    <col min="11787" max="11787" width="1.85546875" style="3" customWidth="1"/>
    <col min="11788" max="12042" width="0.85546875" style="3"/>
    <col min="12043" max="12043" width="1.85546875" style="3" customWidth="1"/>
    <col min="12044" max="12298" width="0.85546875" style="3"/>
    <col min="12299" max="12299" width="1.85546875" style="3" customWidth="1"/>
    <col min="12300" max="12554" width="0.85546875" style="3"/>
    <col min="12555" max="12555" width="1.85546875" style="3" customWidth="1"/>
    <col min="12556" max="12810" width="0.85546875" style="3"/>
    <col min="12811" max="12811" width="1.85546875" style="3" customWidth="1"/>
    <col min="12812" max="13066" width="0.85546875" style="3"/>
    <col min="13067" max="13067" width="1.85546875" style="3" customWidth="1"/>
    <col min="13068" max="13322" width="0.85546875" style="3"/>
    <col min="13323" max="13323" width="1.85546875" style="3" customWidth="1"/>
    <col min="13324" max="13578" width="0.85546875" style="3"/>
    <col min="13579" max="13579" width="1.85546875" style="3" customWidth="1"/>
    <col min="13580" max="13834" width="0.85546875" style="3"/>
    <col min="13835" max="13835" width="1.85546875" style="3" customWidth="1"/>
    <col min="13836" max="14090" width="0.85546875" style="3"/>
    <col min="14091" max="14091" width="1.85546875" style="3" customWidth="1"/>
    <col min="14092" max="14346" width="0.85546875" style="3"/>
    <col min="14347" max="14347" width="1.85546875" style="3" customWidth="1"/>
    <col min="14348" max="14602" width="0.85546875" style="3"/>
    <col min="14603" max="14603" width="1.85546875" style="3" customWidth="1"/>
    <col min="14604" max="14858" width="0.85546875" style="3"/>
    <col min="14859" max="14859" width="1.85546875" style="3" customWidth="1"/>
    <col min="14860" max="15114" width="0.85546875" style="3"/>
    <col min="15115" max="15115" width="1.85546875" style="3" customWidth="1"/>
    <col min="15116" max="15370" width="0.85546875" style="3"/>
    <col min="15371" max="15371" width="1.85546875" style="3" customWidth="1"/>
    <col min="15372" max="15626" width="0.85546875" style="3"/>
    <col min="15627" max="15627" width="1.85546875" style="3" customWidth="1"/>
    <col min="15628" max="15882" width="0.85546875" style="3"/>
    <col min="15883" max="15883" width="1.85546875" style="3" customWidth="1"/>
    <col min="15884" max="16138" width="0.85546875" style="3"/>
    <col min="16139" max="16139" width="1.85546875" style="3" customWidth="1"/>
    <col min="16140" max="16384" width="0.85546875" style="3"/>
  </cols>
  <sheetData>
    <row r="1" spans="1:167" s="1" customFormat="1" ht="12.75" x14ac:dyDescent="0.2">
      <c r="EK1" s="2" t="s">
        <v>0</v>
      </c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</row>
    <row r="2" spans="1:167" s="1" customFormat="1" ht="12.75" x14ac:dyDescent="0.2">
      <c r="EK2" s="2" t="s">
        <v>1</v>
      </c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</row>
    <row r="3" spans="1:167" ht="3" customHeight="1" x14ac:dyDescent="0.25"/>
    <row r="4" spans="1:167" s="4" customFormat="1" ht="57" customHeight="1" x14ac:dyDescent="0.2">
      <c r="EK4" s="5" t="s">
        <v>2</v>
      </c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</row>
    <row r="5" spans="1:167" ht="3.95" customHeight="1" x14ac:dyDescent="0.25"/>
    <row r="6" spans="1:167" ht="15" customHeight="1" x14ac:dyDescent="0.25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</row>
    <row r="7" spans="1:167" ht="46.5" customHeight="1" x14ac:dyDescent="0.25">
      <c r="A7" s="7" t="s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</row>
    <row r="8" spans="1:167" ht="3.95" customHeight="1" x14ac:dyDescent="0.25"/>
    <row r="9" spans="1:167" s="8" customFormat="1" x14ac:dyDescent="0.25">
      <c r="FK9" s="8" t="s">
        <v>5</v>
      </c>
    </row>
    <row r="10" spans="1:167" s="18" customFormat="1" ht="43.5" customHeight="1" x14ac:dyDescent="0.2">
      <c r="A10" s="9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1"/>
      <c r="L10" s="9" t="s">
        <v>7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1"/>
      <c r="AX10" s="12" t="s">
        <v>8</v>
      </c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4"/>
      <c r="CK10" s="15" t="s">
        <v>9</v>
      </c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7"/>
      <c r="DX10" s="12" t="s">
        <v>10</v>
      </c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4"/>
    </row>
    <row r="11" spans="1:167" s="18" customFormat="1" ht="168" customHeight="1" x14ac:dyDescent="0.2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1"/>
      <c r="L11" s="19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1"/>
      <c r="AX11" s="22" t="s">
        <v>11</v>
      </c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 t="s">
        <v>12</v>
      </c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 t="s">
        <v>13</v>
      </c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3" t="s">
        <v>14</v>
      </c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 t="s">
        <v>15</v>
      </c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 t="s">
        <v>13</v>
      </c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2" t="s">
        <v>14</v>
      </c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 t="s">
        <v>15</v>
      </c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 t="s">
        <v>13</v>
      </c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</row>
    <row r="12" spans="1:167" s="26" customFormat="1" ht="13.5" x14ac:dyDescent="0.25">
      <c r="A12" s="24">
        <v>1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>
        <v>2</v>
      </c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>
        <v>3</v>
      </c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>
        <v>4</v>
      </c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>
        <v>5</v>
      </c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5">
        <v>6</v>
      </c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>
        <v>7</v>
      </c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>
        <v>8</v>
      </c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4">
        <v>9</v>
      </c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>
        <v>10</v>
      </c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>
        <v>11</v>
      </c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</row>
    <row r="13" spans="1:167" s="33" customFormat="1" ht="86.1" customHeight="1" x14ac:dyDescent="0.25">
      <c r="A13" s="27" t="s">
        <v>16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8"/>
      <c r="M13" s="29" t="s">
        <v>17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30"/>
      <c r="AX13" s="22">
        <f>BX13/BK13*1000</f>
        <v>8384</v>
      </c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7">
        <f>BK14</f>
        <v>345</v>
      </c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>
        <f>BX14+BX16</f>
        <v>2892.48</v>
      </c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31">
        <f>DK13/CX13*1000</f>
        <v>8384</v>
      </c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>
        <f>CX14</f>
        <v>345</v>
      </c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23">
        <f>BX13</f>
        <v>2892.48</v>
      </c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7">
        <f>EX13/EK13*1000</f>
        <v>9460.8799999999992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>
        <f>EK14</f>
        <v>457</v>
      </c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32">
        <f>EX14+EX16</f>
        <v>4323.6221599999999</v>
      </c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</row>
    <row r="14" spans="1:167" s="33" customFormat="1" ht="72" customHeight="1" x14ac:dyDescent="0.25">
      <c r="A14" s="27" t="s">
        <v>18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8"/>
      <c r="M14" s="29" t="s">
        <v>19</v>
      </c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30"/>
      <c r="AX14" s="22">
        <f>BX14/BK14*1000</f>
        <v>4404.9999999999991</v>
      </c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7">
        <f>BK16</f>
        <v>345</v>
      </c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>
        <v>1519.7249999999999</v>
      </c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31">
        <f>DK14/CX14*1000</f>
        <v>4404.9999999999991</v>
      </c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>
        <f>CX16</f>
        <v>345</v>
      </c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23">
        <f>BX14</f>
        <v>1519.7249999999999</v>
      </c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7">
        <f>5256*1.04</f>
        <v>5466.24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>
        <f>EK16</f>
        <v>457</v>
      </c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34">
        <f>DX14*EK14/1000</f>
        <v>2498.0716799999996</v>
      </c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</row>
    <row r="15" spans="1:167" s="33" customFormat="1" ht="72" customHeight="1" x14ac:dyDescent="0.25">
      <c r="A15" s="27" t="s">
        <v>20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8"/>
      <c r="M15" s="29" t="s">
        <v>21</v>
      </c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30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23">
        <f>BX15</f>
        <v>0</v>
      </c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</row>
    <row r="16" spans="1:167" s="33" customFormat="1" ht="44.25" customHeight="1" x14ac:dyDescent="0.25">
      <c r="A16" s="27" t="s">
        <v>22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8"/>
      <c r="M16" s="29" t="s">
        <v>23</v>
      </c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30"/>
      <c r="AX16" s="22">
        <f>BX16/BK16*1000</f>
        <v>3979.0000000000005</v>
      </c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7">
        <v>345</v>
      </c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>
        <v>1372.7550000000001</v>
      </c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31">
        <f>DK16/CX16*1000</f>
        <v>3979.0000000000005</v>
      </c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>
        <f>BK16</f>
        <v>345</v>
      </c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23">
        <f>BX16</f>
        <v>1372.7550000000001</v>
      </c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7">
        <f>3841*1.04</f>
        <v>3994.6400000000003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>
        <v>457</v>
      </c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34">
        <f>DX16*EK16/1000</f>
        <v>1825.5504800000001</v>
      </c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</row>
    <row r="17" spans="1:167" s="33" customFormat="1" ht="98.1" customHeight="1" x14ac:dyDescent="0.25">
      <c r="A17" s="27" t="s">
        <v>24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8"/>
      <c r="M17" s="29" t="s">
        <v>25</v>
      </c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30"/>
      <c r="AX17" s="27" t="s">
        <v>26</v>
      </c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 t="s">
        <v>26</v>
      </c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32">
        <f>BX18+BX26+BX32+BX36+BX41+BX50</f>
        <v>9347.54558</v>
      </c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31" t="s">
        <v>26</v>
      </c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 t="s">
        <v>26</v>
      </c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>
        <f>DK18+DK26+DK32+DK36+DK41+DK50</f>
        <v>12978.178150309999</v>
      </c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27" t="s">
        <v>26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 t="s">
        <v>26</v>
      </c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32">
        <f>EX18+EX26+EX32+EX36+EX41+EX50</f>
        <v>17060.13236096</v>
      </c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</row>
    <row r="18" spans="1:167" s="33" customFormat="1" ht="15.75" customHeight="1" x14ac:dyDescent="0.25">
      <c r="A18" s="27" t="s">
        <v>27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8"/>
      <c r="M18" s="29" t="s">
        <v>28</v>
      </c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30"/>
      <c r="AX18" s="35">
        <f>BX18/BK18*1000</f>
        <v>641124.78163346078</v>
      </c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27">
        <f>BK24+BK25</f>
        <v>7.5790000000000006</v>
      </c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36">
        <f>BX24+BX25</f>
        <v>4859.0847199999998</v>
      </c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37">
        <f>DK18/CX18*1000</f>
        <v>982742.20217838755</v>
      </c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1">
        <f>CX24+CX25</f>
        <v>7.5790000000000006</v>
      </c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8">
        <f>DK24+DK25</f>
        <v>7448.2031503099997</v>
      </c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6">
        <f>EX18/EK18*1000</f>
        <v>757295.76000000013</v>
      </c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27">
        <f>EK24+EK25</f>
        <v>10.651999999999999</v>
      </c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32">
        <f>EX24+EX25</f>
        <v>8066.7144355199998</v>
      </c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</row>
    <row r="19" spans="1:167" s="33" customFormat="1" ht="39.75" customHeight="1" x14ac:dyDescent="0.25">
      <c r="A19" s="27" t="s">
        <v>29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8"/>
      <c r="M19" s="29" t="s">
        <v>30</v>
      </c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30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</row>
    <row r="20" spans="1:167" s="33" customFormat="1" ht="33.75" customHeight="1" x14ac:dyDescent="0.25">
      <c r="A20" s="22" t="s">
        <v>31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8"/>
      <c r="M20" s="29" t="s">
        <v>32</v>
      </c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30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</row>
    <row r="21" spans="1:167" s="33" customFormat="1" ht="39.75" customHeight="1" x14ac:dyDescent="0.25">
      <c r="A21" s="22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8"/>
      <c r="M21" s="29" t="s">
        <v>34</v>
      </c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30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</row>
    <row r="22" spans="1:167" s="33" customFormat="1" ht="79.5" customHeight="1" x14ac:dyDescent="0.25">
      <c r="A22" s="22" t="s">
        <v>35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8"/>
      <c r="M22" s="29" t="s">
        <v>36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30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</row>
    <row r="23" spans="1:167" s="33" customFormat="1" ht="42" customHeight="1" x14ac:dyDescent="0.25">
      <c r="A23" s="22" t="s">
        <v>37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8"/>
      <c r="M23" s="29" t="s">
        <v>38</v>
      </c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30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</row>
    <row r="24" spans="1:167" s="33" customFormat="1" ht="17.25" customHeight="1" x14ac:dyDescent="0.25">
      <c r="A24" s="22" t="s">
        <v>39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8"/>
      <c r="M24" s="29" t="s">
        <v>40</v>
      </c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30"/>
      <c r="AX24" s="35">
        <f>BX24/BK24*1000</f>
        <v>602133.35535412503</v>
      </c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27">
        <v>6.5090000000000003</v>
      </c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36">
        <v>3919.2860099999998</v>
      </c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1">
        <v>938810.59</v>
      </c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>
        <f>BK24</f>
        <v>6.5090000000000003</v>
      </c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9">
        <f>CK24*CX24/1000</f>
        <v>6110.7181303099997</v>
      </c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27">
        <f>728169*1.04</f>
        <v>757295.76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>
        <v>10.651999999999999</v>
      </c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35">
        <f>DX24*EK24/1000</f>
        <v>8066.7144355199998</v>
      </c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</row>
    <row r="25" spans="1:167" s="33" customFormat="1" ht="16.5" customHeight="1" x14ac:dyDescent="0.25">
      <c r="A25" s="22" t="s">
        <v>41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8"/>
      <c r="M25" s="29" t="s">
        <v>42</v>
      </c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30"/>
      <c r="AX25" s="35">
        <f>BX25/BK25*1000</f>
        <v>878316.55140186916</v>
      </c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27">
        <v>1.07</v>
      </c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36">
        <v>939.79871000000003</v>
      </c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1">
        <v>1249986</v>
      </c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>
        <f>BK25</f>
        <v>1.07</v>
      </c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9">
        <f>CK25*CX25/1000</f>
        <v>1337.4850200000001</v>
      </c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27">
        <f>1657710*1.04</f>
        <v>1724018.4000000001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>
        <v>0</v>
      </c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35">
        <f>DX25*EK25/1000</f>
        <v>0</v>
      </c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</row>
    <row r="26" spans="1:167" s="33" customFormat="1" ht="15.75" customHeight="1" x14ac:dyDescent="0.25">
      <c r="A26" s="27" t="s">
        <v>43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8"/>
      <c r="M26" s="29" t="s">
        <v>44</v>
      </c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30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27">
        <f>1930372*1.04</f>
        <v>2007586.8800000001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>
        <v>0.21299999999999999</v>
      </c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35">
        <f>DX26*EK26/1000</f>
        <v>427.61600544000004</v>
      </c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</row>
    <row r="27" spans="1:167" s="33" customFormat="1" ht="100.5" hidden="1" customHeight="1" x14ac:dyDescent="0.25">
      <c r="A27" s="27" t="s">
        <v>45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29" t="s">
        <v>46</v>
      </c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30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</row>
    <row r="28" spans="1:167" s="33" customFormat="1" ht="30" hidden="1" customHeight="1" x14ac:dyDescent="0.25">
      <c r="A28" s="22" t="s">
        <v>47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8"/>
      <c r="M28" s="29" t="s">
        <v>48</v>
      </c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30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</row>
    <row r="29" spans="1:167" s="33" customFormat="1" ht="45" hidden="1" customHeight="1" x14ac:dyDescent="0.25">
      <c r="A29" s="22" t="s">
        <v>49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8"/>
      <c r="M29" s="29" t="s">
        <v>50</v>
      </c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30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</row>
    <row r="30" spans="1:167" s="33" customFormat="1" ht="252" hidden="1" customHeight="1" x14ac:dyDescent="0.25">
      <c r="A30" s="22" t="s">
        <v>51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8"/>
      <c r="M30" s="29" t="s">
        <v>52</v>
      </c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30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</row>
    <row r="31" spans="1:167" s="33" customFormat="1" ht="86.1" hidden="1" customHeight="1" x14ac:dyDescent="0.25">
      <c r="A31" s="22" t="s">
        <v>53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8"/>
      <c r="M31" s="29" t="s">
        <v>54</v>
      </c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30"/>
      <c r="AX31" s="22" t="s">
        <v>55</v>
      </c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23" t="s">
        <v>56</v>
      </c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2" t="s">
        <v>57</v>
      </c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</row>
    <row r="32" spans="1:167" s="33" customFormat="1" ht="24.75" customHeight="1" x14ac:dyDescent="0.25">
      <c r="A32" s="27" t="s">
        <v>58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8"/>
      <c r="M32" s="29" t="s">
        <v>59</v>
      </c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30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</row>
    <row r="33" spans="1:167" s="33" customFormat="1" ht="238.5" hidden="1" customHeight="1" x14ac:dyDescent="0.25">
      <c r="A33" s="22" t="s">
        <v>60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8"/>
      <c r="M33" s="29" t="s">
        <v>61</v>
      </c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30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</row>
    <row r="34" spans="1:167" s="33" customFormat="1" ht="100.5" hidden="1" customHeight="1" x14ac:dyDescent="0.25">
      <c r="A34" s="22" t="s">
        <v>62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8"/>
      <c r="M34" s="29" t="s">
        <v>63</v>
      </c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30"/>
      <c r="AX34" s="22" t="s">
        <v>55</v>
      </c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23" t="s">
        <v>56</v>
      </c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2" t="s">
        <v>57</v>
      </c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</row>
    <row r="35" spans="1:167" s="33" customFormat="1" ht="114" hidden="1" customHeight="1" x14ac:dyDescent="0.25">
      <c r="A35" s="22" t="s">
        <v>64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8"/>
      <c r="M35" s="29" t="s">
        <v>65</v>
      </c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30"/>
      <c r="AX35" s="22" t="s">
        <v>55</v>
      </c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23" t="s">
        <v>56</v>
      </c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2" t="s">
        <v>57</v>
      </c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</row>
    <row r="36" spans="1:167" s="33" customFormat="1" ht="78.75" customHeight="1" x14ac:dyDescent="0.25">
      <c r="A36" s="27" t="s">
        <v>66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8"/>
      <c r="M36" s="29" t="s">
        <v>67</v>
      </c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30"/>
      <c r="AX36" s="36" t="e">
        <f>BX36/BK36*1000</f>
        <v>#DIV/0!</v>
      </c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>
        <f>BK36</f>
        <v>0</v>
      </c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>
        <f>CX36*CK36/1000</f>
        <v>0</v>
      </c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>
        <f>CX36</f>
        <v>0</v>
      </c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>
        <f>DX36*EK36/1000</f>
        <v>0</v>
      </c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</row>
    <row r="37" spans="1:167" s="33" customFormat="1" ht="127.5" hidden="1" customHeight="1" x14ac:dyDescent="0.25">
      <c r="A37" s="27" t="s">
        <v>68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8"/>
      <c r="M37" s="29" t="s">
        <v>69</v>
      </c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30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</row>
    <row r="38" spans="1:167" s="33" customFormat="1" ht="45" hidden="1" customHeight="1" x14ac:dyDescent="0.25">
      <c r="A38" s="22" t="s">
        <v>70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8"/>
      <c r="M38" s="29" t="s">
        <v>71</v>
      </c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30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</row>
    <row r="39" spans="1:167" s="33" customFormat="1" ht="238.5" hidden="1" customHeight="1" x14ac:dyDescent="0.25">
      <c r="A39" s="22" t="s">
        <v>72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8"/>
      <c r="M39" s="29" t="s">
        <v>73</v>
      </c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30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</row>
    <row r="40" spans="1:167" s="33" customFormat="1" ht="58.5" hidden="1" customHeight="1" x14ac:dyDescent="0.25">
      <c r="A40" s="22" t="s">
        <v>74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8"/>
      <c r="M40" s="29" t="s">
        <v>75</v>
      </c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30"/>
      <c r="AX40" s="22" t="s">
        <v>55</v>
      </c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23" t="s">
        <v>56</v>
      </c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2" t="s">
        <v>57</v>
      </c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</row>
    <row r="41" spans="1:167" s="33" customFormat="1" ht="52.5" customHeight="1" x14ac:dyDescent="0.25">
      <c r="A41" s="27" t="s">
        <v>76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8"/>
      <c r="M41" s="29" t="s">
        <v>77</v>
      </c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30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</row>
    <row r="42" spans="1:167" s="33" customFormat="1" ht="43.5" hidden="1" customHeight="1" x14ac:dyDescent="0.25">
      <c r="A42" s="27" t="s">
        <v>78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8"/>
      <c r="M42" s="29" t="s">
        <v>79</v>
      </c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30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</row>
    <row r="43" spans="1:167" s="33" customFormat="1" ht="43.5" hidden="1" customHeight="1" x14ac:dyDescent="0.25">
      <c r="A43" s="22" t="s">
        <v>80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8"/>
      <c r="M43" s="29" t="s">
        <v>81</v>
      </c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30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</row>
    <row r="44" spans="1:167" s="33" customFormat="1" ht="225" hidden="1" customHeight="1" x14ac:dyDescent="0.25">
      <c r="A44" s="22" t="s">
        <v>82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8"/>
      <c r="M44" s="29" t="s">
        <v>83</v>
      </c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30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</row>
    <row r="45" spans="1:167" s="33" customFormat="1" ht="43.5" hidden="1" customHeight="1" x14ac:dyDescent="0.25">
      <c r="A45" s="22" t="s">
        <v>84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8"/>
      <c r="M45" s="29" t="s">
        <v>85</v>
      </c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30"/>
      <c r="AX45" s="22" t="s">
        <v>55</v>
      </c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23" t="s">
        <v>56</v>
      </c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2" t="s">
        <v>57</v>
      </c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</row>
    <row r="46" spans="1:167" s="33" customFormat="1" ht="4.5" customHeight="1" x14ac:dyDescent="0.25">
      <c r="A46" s="27" t="s">
        <v>86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8"/>
      <c r="M46" s="29" t="s">
        <v>87</v>
      </c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30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</row>
    <row r="47" spans="1:167" s="33" customFormat="1" ht="43.5" hidden="1" customHeight="1" x14ac:dyDescent="0.25">
      <c r="A47" s="27" t="s">
        <v>88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8"/>
      <c r="M47" s="29" t="s">
        <v>89</v>
      </c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30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</row>
    <row r="48" spans="1:167" s="33" customFormat="1" ht="183" hidden="1" customHeight="1" x14ac:dyDescent="0.25">
      <c r="A48" s="22" t="s">
        <v>90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8"/>
      <c r="M48" s="29" t="s">
        <v>91</v>
      </c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30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</row>
    <row r="49" spans="1:167" s="33" customFormat="1" ht="43.5" hidden="1" customHeight="1" x14ac:dyDescent="0.25">
      <c r="A49" s="22" t="s">
        <v>92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8"/>
      <c r="M49" s="29" t="s">
        <v>93</v>
      </c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30"/>
      <c r="AX49" s="22" t="s">
        <v>55</v>
      </c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23" t="s">
        <v>56</v>
      </c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2" t="s">
        <v>57</v>
      </c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</row>
    <row r="50" spans="1:167" s="33" customFormat="1" ht="43.5" customHeight="1" x14ac:dyDescent="0.25">
      <c r="A50" s="27" t="s">
        <v>94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8"/>
      <c r="M50" s="29" t="s">
        <v>95</v>
      </c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30"/>
      <c r="AX50" s="36">
        <f>BX50/BK50*1000</f>
        <v>13201.355470588236</v>
      </c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27">
        <f>BK53+BK54</f>
        <v>340</v>
      </c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32">
        <f>BX53+BX54</f>
        <v>4488.4608600000001</v>
      </c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7">
        <f>DK50/CX50*1000</f>
        <v>16264.632352941173</v>
      </c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1">
        <f>CX53+CX54</f>
        <v>340</v>
      </c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>
        <f>DK53+DK54</f>
        <v>5529.9749999999995</v>
      </c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6">
        <f>EX50/EK50*1000</f>
        <v>19467.731636363642</v>
      </c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27">
        <f>EK53+EK54</f>
        <v>440</v>
      </c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36">
        <f>EX53+EX54</f>
        <v>8565.8019200000017</v>
      </c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</row>
    <row r="51" spans="1:167" s="33" customFormat="1" ht="30" customHeight="1" x14ac:dyDescent="0.25">
      <c r="A51" s="27" t="s">
        <v>96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8"/>
      <c r="M51" s="29" t="s">
        <v>97</v>
      </c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30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</row>
    <row r="52" spans="1:167" s="33" customFormat="1" ht="36" customHeight="1" x14ac:dyDescent="0.25">
      <c r="A52" s="22" t="s">
        <v>98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8"/>
      <c r="M52" s="29" t="s">
        <v>99</v>
      </c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30"/>
      <c r="AX52" s="22" t="s">
        <v>100</v>
      </c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23" t="s">
        <v>101</v>
      </c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2" t="s">
        <v>102</v>
      </c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</row>
    <row r="53" spans="1:167" s="33" customFormat="1" ht="18" customHeight="1" x14ac:dyDescent="0.25">
      <c r="A53" s="22" t="s">
        <v>103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8"/>
      <c r="M53" s="29" t="s">
        <v>104</v>
      </c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30"/>
      <c r="AX53" s="36">
        <f>BX53/BK53*1000</f>
        <v>11002.607515923568</v>
      </c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27">
        <v>157</v>
      </c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36">
        <v>1727.4093800000001</v>
      </c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1">
        <v>11730</v>
      </c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>
        <f>BK53</f>
        <v>157</v>
      </c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23">
        <f>CK53*CX53/1000</f>
        <v>1841.61</v>
      </c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40">
        <f>16036*1.04</f>
        <v>16677.440000000002</v>
      </c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27">
        <v>307</v>
      </c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35">
        <f>DX53*EK53/1000</f>
        <v>5119.9740800000009</v>
      </c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</row>
    <row r="54" spans="1:167" s="33" customFormat="1" ht="17.25" customHeight="1" x14ac:dyDescent="0.25">
      <c r="A54" s="22" t="s">
        <v>105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8"/>
      <c r="M54" s="29" t="s">
        <v>106</v>
      </c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30"/>
      <c r="AX54" s="36">
        <f>BX54/BK54*1000</f>
        <v>15087.71300546448</v>
      </c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27">
        <v>183</v>
      </c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36">
        <v>2761.0514800000001</v>
      </c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1">
        <v>20155</v>
      </c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>
        <f>BK54</f>
        <v>183</v>
      </c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23">
        <f>CK54*CX54/1000</f>
        <v>3688.3649999999998</v>
      </c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40">
        <f>24912*1.04</f>
        <v>25908.48</v>
      </c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27">
        <v>133</v>
      </c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35">
        <f>DX54*EK54/1000</f>
        <v>3445.8278399999999</v>
      </c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</row>
    <row r="55" spans="1:167" s="33" customFormat="1" ht="120" customHeight="1" x14ac:dyDescent="0.25">
      <c r="A55" s="27" t="s">
        <v>107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8"/>
      <c r="M55" s="29" t="s">
        <v>108</v>
      </c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30"/>
      <c r="AX55" s="27" t="s">
        <v>26</v>
      </c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 t="s">
        <v>26</v>
      </c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32">
        <v>1262.4267500000001</v>
      </c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1" t="s">
        <v>26</v>
      </c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 t="s">
        <v>26</v>
      </c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8">
        <f>BX55</f>
        <v>1262.4267500000001</v>
      </c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27" t="s">
        <v>26</v>
      </c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 t="s">
        <v>26</v>
      </c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36">
        <f>2843*7/1.2</f>
        <v>16584.166666666668</v>
      </c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</row>
    <row r="56" spans="1:167" s="33" customFormat="1" ht="93.75" customHeight="1" x14ac:dyDescent="0.25">
      <c r="A56" s="27" t="s">
        <v>109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8"/>
      <c r="M56" s="29" t="s">
        <v>110</v>
      </c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30"/>
      <c r="AX56" s="27" t="s">
        <v>26</v>
      </c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 t="s">
        <v>26</v>
      </c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40">
        <f>BX13+BX17-BX55</f>
        <v>10977.598829999999</v>
      </c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31" t="s">
        <v>26</v>
      </c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 t="s">
        <v>26</v>
      </c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7">
        <f>DK13+DK17-DK55</f>
        <v>14608.231400309998</v>
      </c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27" t="s">
        <v>26</v>
      </c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 t="s">
        <v>26</v>
      </c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40">
        <f>EX13+EX17-EX55</f>
        <v>4799.5878542933315</v>
      </c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</row>
  </sheetData>
  <mergeCells count="514">
    <mergeCell ref="CK56:CW56"/>
    <mergeCell ref="CX56:DJ56"/>
    <mergeCell ref="DK56:DW56"/>
    <mergeCell ref="DX56:EJ56"/>
    <mergeCell ref="EK56:EW56"/>
    <mergeCell ref="EX56:FK56"/>
    <mergeCell ref="CX55:DJ55"/>
    <mergeCell ref="DK55:DW55"/>
    <mergeCell ref="DX55:EJ55"/>
    <mergeCell ref="EK55:EW55"/>
    <mergeCell ref="EX55:FK55"/>
    <mergeCell ref="A56:K56"/>
    <mergeCell ref="M56:AW56"/>
    <mergeCell ref="AX56:BJ56"/>
    <mergeCell ref="BK56:BW56"/>
    <mergeCell ref="BX56:CJ56"/>
    <mergeCell ref="A55:K55"/>
    <mergeCell ref="M55:AW55"/>
    <mergeCell ref="AX55:BJ55"/>
    <mergeCell ref="BK55:BW55"/>
    <mergeCell ref="BX55:CJ55"/>
    <mergeCell ref="CK55:CW55"/>
    <mergeCell ref="CK54:CW54"/>
    <mergeCell ref="CX54:DJ54"/>
    <mergeCell ref="DK54:DW54"/>
    <mergeCell ref="DX54:EJ54"/>
    <mergeCell ref="EK54:EW54"/>
    <mergeCell ref="EX54:FK54"/>
    <mergeCell ref="CX53:DJ53"/>
    <mergeCell ref="DK53:DW53"/>
    <mergeCell ref="DX53:EJ53"/>
    <mergeCell ref="EK53:EW53"/>
    <mergeCell ref="EX53:FK53"/>
    <mergeCell ref="A54:K54"/>
    <mergeCell ref="M54:AW54"/>
    <mergeCell ref="AX54:BJ54"/>
    <mergeCell ref="BK54:BW54"/>
    <mergeCell ref="BX54:CJ54"/>
    <mergeCell ref="A53:K53"/>
    <mergeCell ref="M53:AW53"/>
    <mergeCell ref="AX53:BJ53"/>
    <mergeCell ref="BK53:BW53"/>
    <mergeCell ref="BX53:CJ53"/>
    <mergeCell ref="CK53:CW53"/>
    <mergeCell ref="CK52:CW52"/>
    <mergeCell ref="CX52:DJ52"/>
    <mergeCell ref="DK52:DW52"/>
    <mergeCell ref="DX52:EJ52"/>
    <mergeCell ref="EK52:EW52"/>
    <mergeCell ref="EX52:FK52"/>
    <mergeCell ref="CX51:DJ51"/>
    <mergeCell ref="DK51:DW51"/>
    <mergeCell ref="DX51:EJ51"/>
    <mergeCell ref="EK51:EW51"/>
    <mergeCell ref="EX51:FK51"/>
    <mergeCell ref="A52:K52"/>
    <mergeCell ref="M52:AW52"/>
    <mergeCell ref="AX52:BJ52"/>
    <mergeCell ref="BK52:BW52"/>
    <mergeCell ref="BX52:CJ52"/>
    <mergeCell ref="A51:K51"/>
    <mergeCell ref="M51:AW51"/>
    <mergeCell ref="AX51:BJ51"/>
    <mergeCell ref="BK51:BW51"/>
    <mergeCell ref="BX51:CJ51"/>
    <mergeCell ref="CK51:CW51"/>
    <mergeCell ref="CK50:CW50"/>
    <mergeCell ref="CX50:DJ50"/>
    <mergeCell ref="DK50:DW50"/>
    <mergeCell ref="DX50:EJ50"/>
    <mergeCell ref="EK50:EW50"/>
    <mergeCell ref="EX50:FK50"/>
    <mergeCell ref="CX49:DJ49"/>
    <mergeCell ref="DK49:DW49"/>
    <mergeCell ref="DX49:EJ49"/>
    <mergeCell ref="EK49:EW49"/>
    <mergeCell ref="EX49:FK49"/>
    <mergeCell ref="A50:K50"/>
    <mergeCell ref="M50:AW50"/>
    <mergeCell ref="AX50:BJ50"/>
    <mergeCell ref="BK50:BW50"/>
    <mergeCell ref="BX50:CJ50"/>
    <mergeCell ref="A49:K49"/>
    <mergeCell ref="M49:AW49"/>
    <mergeCell ref="AX49:BJ49"/>
    <mergeCell ref="BK49:BW49"/>
    <mergeCell ref="BX49:CJ49"/>
    <mergeCell ref="CK49:CW49"/>
    <mergeCell ref="CK48:CW48"/>
    <mergeCell ref="CX48:DJ48"/>
    <mergeCell ref="DK48:DW48"/>
    <mergeCell ref="DX48:EJ48"/>
    <mergeCell ref="EK48:EW48"/>
    <mergeCell ref="EX48:FK48"/>
    <mergeCell ref="CX47:DJ47"/>
    <mergeCell ref="DK47:DW47"/>
    <mergeCell ref="DX47:EJ47"/>
    <mergeCell ref="EK47:EW47"/>
    <mergeCell ref="EX47:FK47"/>
    <mergeCell ref="A48:K48"/>
    <mergeCell ref="M48:AW48"/>
    <mergeCell ref="AX48:BJ48"/>
    <mergeCell ref="BK48:BW48"/>
    <mergeCell ref="BX48:CJ48"/>
    <mergeCell ref="A47:K47"/>
    <mergeCell ref="M47:AW47"/>
    <mergeCell ref="AX47:BJ47"/>
    <mergeCell ref="BK47:BW47"/>
    <mergeCell ref="BX47:CJ47"/>
    <mergeCell ref="CK47:CW47"/>
    <mergeCell ref="CK46:CW46"/>
    <mergeCell ref="CX46:DJ46"/>
    <mergeCell ref="DK46:DW46"/>
    <mergeCell ref="DX46:EJ46"/>
    <mergeCell ref="EK46:EW46"/>
    <mergeCell ref="EX46:FK46"/>
    <mergeCell ref="CX45:DJ45"/>
    <mergeCell ref="DK45:DW45"/>
    <mergeCell ref="DX45:EJ45"/>
    <mergeCell ref="EK45:EW45"/>
    <mergeCell ref="EX45:FK45"/>
    <mergeCell ref="A46:K46"/>
    <mergeCell ref="M46:AW46"/>
    <mergeCell ref="AX46:BJ46"/>
    <mergeCell ref="BK46:BW46"/>
    <mergeCell ref="BX46:CJ46"/>
    <mergeCell ref="A45:K45"/>
    <mergeCell ref="M45:AW45"/>
    <mergeCell ref="AX45:BJ45"/>
    <mergeCell ref="BK45:BW45"/>
    <mergeCell ref="BX45:CJ45"/>
    <mergeCell ref="CK45:CW45"/>
    <mergeCell ref="CK44:CW44"/>
    <mergeCell ref="CX44:DJ44"/>
    <mergeCell ref="DK44:DW44"/>
    <mergeCell ref="DX44:EJ44"/>
    <mergeCell ref="EK44:EW44"/>
    <mergeCell ref="EX44:FK44"/>
    <mergeCell ref="CX43:DJ43"/>
    <mergeCell ref="DK43:DW43"/>
    <mergeCell ref="DX43:EJ43"/>
    <mergeCell ref="EK43:EW43"/>
    <mergeCell ref="EX43:FK43"/>
    <mergeCell ref="A44:K44"/>
    <mergeCell ref="M44:AW44"/>
    <mergeCell ref="AX44:BJ44"/>
    <mergeCell ref="BK44:BW44"/>
    <mergeCell ref="BX44:CJ44"/>
    <mergeCell ref="A43:K43"/>
    <mergeCell ref="M43:AW43"/>
    <mergeCell ref="AX43:BJ43"/>
    <mergeCell ref="BK43:BW43"/>
    <mergeCell ref="BX43:CJ43"/>
    <mergeCell ref="CK43:CW43"/>
    <mergeCell ref="CK42:CW42"/>
    <mergeCell ref="CX42:DJ42"/>
    <mergeCell ref="DK42:DW42"/>
    <mergeCell ref="DX42:EJ42"/>
    <mergeCell ref="EK42:EW42"/>
    <mergeCell ref="EX42:FK42"/>
    <mergeCell ref="CX41:DJ41"/>
    <mergeCell ref="DK41:DW41"/>
    <mergeCell ref="DX41:EJ41"/>
    <mergeCell ref="EK41:EW41"/>
    <mergeCell ref="EX41:FK41"/>
    <mergeCell ref="A42:K42"/>
    <mergeCell ref="M42:AW42"/>
    <mergeCell ref="AX42:BJ42"/>
    <mergeCell ref="BK42:BW42"/>
    <mergeCell ref="BX42:CJ42"/>
    <mergeCell ref="A41:K41"/>
    <mergeCell ref="M41:AW41"/>
    <mergeCell ref="AX41:BJ41"/>
    <mergeCell ref="BK41:BW41"/>
    <mergeCell ref="BX41:CJ41"/>
    <mergeCell ref="CK41:CW41"/>
    <mergeCell ref="CK40:CW40"/>
    <mergeCell ref="CX40:DJ40"/>
    <mergeCell ref="DK40:DW40"/>
    <mergeCell ref="DX40:EJ40"/>
    <mergeCell ref="EK40:EW40"/>
    <mergeCell ref="EX40:FK40"/>
    <mergeCell ref="CX39:DJ39"/>
    <mergeCell ref="DK39:DW39"/>
    <mergeCell ref="DX39:EJ39"/>
    <mergeCell ref="EK39:EW39"/>
    <mergeCell ref="EX39:FK39"/>
    <mergeCell ref="A40:K40"/>
    <mergeCell ref="M40:AW40"/>
    <mergeCell ref="AX40:BJ40"/>
    <mergeCell ref="BK40:BW40"/>
    <mergeCell ref="BX40:CJ40"/>
    <mergeCell ref="A39:K39"/>
    <mergeCell ref="M39:AW39"/>
    <mergeCell ref="AX39:BJ39"/>
    <mergeCell ref="BK39:BW39"/>
    <mergeCell ref="BX39:CJ39"/>
    <mergeCell ref="CK39:CW39"/>
    <mergeCell ref="CK38:CW38"/>
    <mergeCell ref="CX38:DJ38"/>
    <mergeCell ref="DK38:DW38"/>
    <mergeCell ref="DX38:EJ38"/>
    <mergeCell ref="EK38:EW38"/>
    <mergeCell ref="EX38:FK38"/>
    <mergeCell ref="CX37:DJ37"/>
    <mergeCell ref="DK37:DW37"/>
    <mergeCell ref="DX37:EJ37"/>
    <mergeCell ref="EK37:EW37"/>
    <mergeCell ref="EX37:FK37"/>
    <mergeCell ref="A38:K38"/>
    <mergeCell ref="M38:AW38"/>
    <mergeCell ref="AX38:BJ38"/>
    <mergeCell ref="BK38:BW38"/>
    <mergeCell ref="BX38:CJ38"/>
    <mergeCell ref="A37:K37"/>
    <mergeCell ref="M37:AW37"/>
    <mergeCell ref="AX37:BJ37"/>
    <mergeCell ref="BK37:BW37"/>
    <mergeCell ref="BX37:CJ37"/>
    <mergeCell ref="CK37:CW37"/>
    <mergeCell ref="CK36:CW36"/>
    <mergeCell ref="CX36:DJ36"/>
    <mergeCell ref="DK36:DW36"/>
    <mergeCell ref="DX36:EJ36"/>
    <mergeCell ref="EK36:EW36"/>
    <mergeCell ref="EX36:FK36"/>
    <mergeCell ref="CX35:DJ35"/>
    <mergeCell ref="DK35:DW35"/>
    <mergeCell ref="DX35:EJ35"/>
    <mergeCell ref="EK35:EW35"/>
    <mergeCell ref="EX35:FK35"/>
    <mergeCell ref="A36:K36"/>
    <mergeCell ref="M36:AW36"/>
    <mergeCell ref="AX36:BJ36"/>
    <mergeCell ref="BK36:BW36"/>
    <mergeCell ref="BX36:CJ36"/>
    <mergeCell ref="A35:K35"/>
    <mergeCell ref="M35:AW35"/>
    <mergeCell ref="AX35:BJ35"/>
    <mergeCell ref="BK35:BW35"/>
    <mergeCell ref="BX35:CJ35"/>
    <mergeCell ref="CK35:CW35"/>
    <mergeCell ref="CK34:CW34"/>
    <mergeCell ref="CX34:DJ34"/>
    <mergeCell ref="DK34:DW34"/>
    <mergeCell ref="DX34:EJ34"/>
    <mergeCell ref="EK34:EW34"/>
    <mergeCell ref="EX34:FK34"/>
    <mergeCell ref="CX33:DJ33"/>
    <mergeCell ref="DK33:DW33"/>
    <mergeCell ref="DX33:EJ33"/>
    <mergeCell ref="EK33:EW33"/>
    <mergeCell ref="EX33:FK33"/>
    <mergeCell ref="A34:K34"/>
    <mergeCell ref="M34:AW34"/>
    <mergeCell ref="AX34:BJ34"/>
    <mergeCell ref="BK34:BW34"/>
    <mergeCell ref="BX34:CJ34"/>
    <mergeCell ref="A33:K33"/>
    <mergeCell ref="M33:AW33"/>
    <mergeCell ref="AX33:BJ33"/>
    <mergeCell ref="BK33:BW33"/>
    <mergeCell ref="BX33:CJ33"/>
    <mergeCell ref="CK33:CW33"/>
    <mergeCell ref="CK32:CW32"/>
    <mergeCell ref="CX32:DJ32"/>
    <mergeCell ref="DK32:DW32"/>
    <mergeCell ref="DX32:EJ32"/>
    <mergeCell ref="EK32:EW32"/>
    <mergeCell ref="EX32:FK32"/>
    <mergeCell ref="CX31:DJ31"/>
    <mergeCell ref="DK31:DW31"/>
    <mergeCell ref="DX31:EJ31"/>
    <mergeCell ref="EK31:EW31"/>
    <mergeCell ref="EX31:FK31"/>
    <mergeCell ref="A32:K32"/>
    <mergeCell ref="M32:AW32"/>
    <mergeCell ref="AX32:BJ32"/>
    <mergeCell ref="BK32:BW32"/>
    <mergeCell ref="BX32:CJ32"/>
    <mergeCell ref="A31:K31"/>
    <mergeCell ref="M31:AW31"/>
    <mergeCell ref="AX31:BJ31"/>
    <mergeCell ref="BK31:BW31"/>
    <mergeCell ref="BX31:CJ31"/>
    <mergeCell ref="CK31:CW31"/>
    <mergeCell ref="CK30:CW30"/>
    <mergeCell ref="CX30:DJ30"/>
    <mergeCell ref="DK30:DW30"/>
    <mergeCell ref="DX30:EJ30"/>
    <mergeCell ref="EK30:EW30"/>
    <mergeCell ref="EX30:FK30"/>
    <mergeCell ref="CX29:DJ29"/>
    <mergeCell ref="DK29:DW29"/>
    <mergeCell ref="DX29:EJ29"/>
    <mergeCell ref="EK29:EW29"/>
    <mergeCell ref="EX29:FK29"/>
    <mergeCell ref="A30:K30"/>
    <mergeCell ref="M30:AW30"/>
    <mergeCell ref="AX30:BJ30"/>
    <mergeCell ref="BK30:BW30"/>
    <mergeCell ref="BX30:CJ30"/>
    <mergeCell ref="A29:K29"/>
    <mergeCell ref="M29:AW29"/>
    <mergeCell ref="AX29:BJ29"/>
    <mergeCell ref="BK29:BW29"/>
    <mergeCell ref="BX29:CJ29"/>
    <mergeCell ref="CK29:CW29"/>
    <mergeCell ref="CK28:CW28"/>
    <mergeCell ref="CX28:DJ28"/>
    <mergeCell ref="DK28:DW28"/>
    <mergeCell ref="DX28:EJ28"/>
    <mergeCell ref="EK28:EW28"/>
    <mergeCell ref="EX28:FK28"/>
    <mergeCell ref="CX27:DJ27"/>
    <mergeCell ref="DK27:DW27"/>
    <mergeCell ref="DX27:EJ27"/>
    <mergeCell ref="EK27:EW27"/>
    <mergeCell ref="EX27:FK27"/>
    <mergeCell ref="A28:K28"/>
    <mergeCell ref="M28:AW28"/>
    <mergeCell ref="AX28:BJ28"/>
    <mergeCell ref="BK28:BW28"/>
    <mergeCell ref="BX28:CJ28"/>
    <mergeCell ref="A27:K27"/>
    <mergeCell ref="M27:AW27"/>
    <mergeCell ref="AX27:BJ27"/>
    <mergeCell ref="BK27:BW27"/>
    <mergeCell ref="BX27:CJ27"/>
    <mergeCell ref="CK27:CW27"/>
    <mergeCell ref="CK26:CW26"/>
    <mergeCell ref="CX26:DJ26"/>
    <mergeCell ref="DK26:DW26"/>
    <mergeCell ref="DX26:EJ26"/>
    <mergeCell ref="EK26:EW26"/>
    <mergeCell ref="EX26:FK26"/>
    <mergeCell ref="CX25:DJ25"/>
    <mergeCell ref="DK25:DW25"/>
    <mergeCell ref="DX25:EJ25"/>
    <mergeCell ref="EK25:EW25"/>
    <mergeCell ref="EX25:FK25"/>
    <mergeCell ref="A26:K26"/>
    <mergeCell ref="M26:AW26"/>
    <mergeCell ref="AX26:BJ26"/>
    <mergeCell ref="BK26:BW26"/>
    <mergeCell ref="BX26:CJ26"/>
    <mergeCell ref="A25:K25"/>
    <mergeCell ref="M25:AW25"/>
    <mergeCell ref="AX25:BJ25"/>
    <mergeCell ref="BK25:BW25"/>
    <mergeCell ref="BX25:CJ25"/>
    <mergeCell ref="CK25:CW25"/>
    <mergeCell ref="CK24:CW24"/>
    <mergeCell ref="CX24:DJ24"/>
    <mergeCell ref="DK24:DW24"/>
    <mergeCell ref="DX24:EJ24"/>
    <mergeCell ref="EK24:EW24"/>
    <mergeCell ref="EX24:FK24"/>
    <mergeCell ref="CX23:DJ23"/>
    <mergeCell ref="DK23:DW23"/>
    <mergeCell ref="DX23:EJ23"/>
    <mergeCell ref="EK23:EW23"/>
    <mergeCell ref="EX23:FK23"/>
    <mergeCell ref="A24:K24"/>
    <mergeCell ref="M24:AW24"/>
    <mergeCell ref="AX24:BJ24"/>
    <mergeCell ref="BK24:BW24"/>
    <mergeCell ref="BX24:CJ24"/>
    <mergeCell ref="A23:K23"/>
    <mergeCell ref="M23:AW23"/>
    <mergeCell ref="AX23:BJ23"/>
    <mergeCell ref="BK23:BW23"/>
    <mergeCell ref="BX23:CJ23"/>
    <mergeCell ref="CK23:CW23"/>
    <mergeCell ref="CK22:CW22"/>
    <mergeCell ref="CX22:DJ22"/>
    <mergeCell ref="DK22:DW22"/>
    <mergeCell ref="DX22:EJ22"/>
    <mergeCell ref="EK22:EW22"/>
    <mergeCell ref="EX22:FK22"/>
    <mergeCell ref="CX21:DJ21"/>
    <mergeCell ref="DK21:DW21"/>
    <mergeCell ref="DX21:EJ21"/>
    <mergeCell ref="EK21:EW21"/>
    <mergeCell ref="EX21:FK21"/>
    <mergeCell ref="A22:K22"/>
    <mergeCell ref="M22:AW22"/>
    <mergeCell ref="AX22:BJ22"/>
    <mergeCell ref="BK22:BW22"/>
    <mergeCell ref="BX22:CJ22"/>
    <mergeCell ref="A21:K21"/>
    <mergeCell ref="M21:AW21"/>
    <mergeCell ref="AX21:BJ21"/>
    <mergeCell ref="BK21:BW21"/>
    <mergeCell ref="BX21:CJ21"/>
    <mergeCell ref="CK21:CW21"/>
    <mergeCell ref="CK20:CW20"/>
    <mergeCell ref="CX20:DJ20"/>
    <mergeCell ref="DK20:DW20"/>
    <mergeCell ref="DX20:EJ20"/>
    <mergeCell ref="EK20:EW20"/>
    <mergeCell ref="EX20:FK20"/>
    <mergeCell ref="CX19:DJ19"/>
    <mergeCell ref="DK19:DW19"/>
    <mergeCell ref="DX19:EJ19"/>
    <mergeCell ref="EK19:EW19"/>
    <mergeCell ref="EX19:FK19"/>
    <mergeCell ref="A20:K20"/>
    <mergeCell ref="M20:AW20"/>
    <mergeCell ref="AX20:BJ20"/>
    <mergeCell ref="BK20:BW20"/>
    <mergeCell ref="BX20:CJ20"/>
    <mergeCell ref="A19:K19"/>
    <mergeCell ref="M19:AW19"/>
    <mergeCell ref="AX19:BJ19"/>
    <mergeCell ref="BK19:BW19"/>
    <mergeCell ref="BX19:CJ19"/>
    <mergeCell ref="CK19:CW19"/>
    <mergeCell ref="CK18:CW18"/>
    <mergeCell ref="CX18:DJ18"/>
    <mergeCell ref="DK18:DW18"/>
    <mergeCell ref="DX18:EJ18"/>
    <mergeCell ref="EK18:EW18"/>
    <mergeCell ref="EX18:FK18"/>
    <mergeCell ref="CX17:DJ17"/>
    <mergeCell ref="DK17:DW17"/>
    <mergeCell ref="DX17:EJ17"/>
    <mergeCell ref="EK17:EW17"/>
    <mergeCell ref="EX17:FK17"/>
    <mergeCell ref="A18:K18"/>
    <mergeCell ref="M18:AW18"/>
    <mergeCell ref="AX18:BJ18"/>
    <mergeCell ref="BK18:BW18"/>
    <mergeCell ref="BX18:CJ18"/>
    <mergeCell ref="A17:K17"/>
    <mergeCell ref="M17:AW17"/>
    <mergeCell ref="AX17:BJ17"/>
    <mergeCell ref="BK17:BW17"/>
    <mergeCell ref="BX17:CJ17"/>
    <mergeCell ref="CK17:CW17"/>
    <mergeCell ref="CK16:CW16"/>
    <mergeCell ref="CX16:DJ16"/>
    <mergeCell ref="DK16:DW16"/>
    <mergeCell ref="DX16:EJ16"/>
    <mergeCell ref="EK16:EW16"/>
    <mergeCell ref="EX16:FK16"/>
    <mergeCell ref="CX15:DJ15"/>
    <mergeCell ref="DK15:DW15"/>
    <mergeCell ref="DX15:EJ15"/>
    <mergeCell ref="EK15:EW15"/>
    <mergeCell ref="EX15:FK15"/>
    <mergeCell ref="A16:K16"/>
    <mergeCell ref="M16:AW16"/>
    <mergeCell ref="AX16:BJ16"/>
    <mergeCell ref="BK16:BW16"/>
    <mergeCell ref="BX16:CJ16"/>
    <mergeCell ref="A15:K15"/>
    <mergeCell ref="M15:AW15"/>
    <mergeCell ref="AX15:BJ15"/>
    <mergeCell ref="BK15:BW15"/>
    <mergeCell ref="BX15:CJ15"/>
    <mergeCell ref="CK15:CW15"/>
    <mergeCell ref="CK14:CW14"/>
    <mergeCell ref="CX14:DJ14"/>
    <mergeCell ref="DK14:DW14"/>
    <mergeCell ref="DX14:EJ14"/>
    <mergeCell ref="EK14:EW14"/>
    <mergeCell ref="EX14:FK14"/>
    <mergeCell ref="CX13:DJ13"/>
    <mergeCell ref="DK13:DW13"/>
    <mergeCell ref="DX13:EJ13"/>
    <mergeCell ref="EK13:EW13"/>
    <mergeCell ref="EX13:FK13"/>
    <mergeCell ref="A14:K14"/>
    <mergeCell ref="M14:AW14"/>
    <mergeCell ref="AX14:BJ14"/>
    <mergeCell ref="BK14:BW14"/>
    <mergeCell ref="BX14:CJ14"/>
    <mergeCell ref="DK12:DW12"/>
    <mergeCell ref="DX12:EJ12"/>
    <mergeCell ref="EK12:EW12"/>
    <mergeCell ref="EX12:FK12"/>
    <mergeCell ref="A13:K13"/>
    <mergeCell ref="M13:AW13"/>
    <mergeCell ref="AX13:BJ13"/>
    <mergeCell ref="BK13:BW13"/>
    <mergeCell ref="BX13:CJ13"/>
    <mergeCell ref="CK13:CW13"/>
    <mergeCell ref="DX11:EJ11"/>
    <mergeCell ref="EK11:EW11"/>
    <mergeCell ref="EX11:FK11"/>
    <mergeCell ref="A12:K12"/>
    <mergeCell ref="L12:AW12"/>
    <mergeCell ref="AX12:BJ12"/>
    <mergeCell ref="BK12:BW12"/>
    <mergeCell ref="BX12:CJ12"/>
    <mergeCell ref="CK12:CW12"/>
    <mergeCell ref="CX12:DJ12"/>
    <mergeCell ref="AX11:BJ11"/>
    <mergeCell ref="BK11:BW11"/>
    <mergeCell ref="BX11:CJ11"/>
    <mergeCell ref="CK11:CW11"/>
    <mergeCell ref="CX11:DJ11"/>
    <mergeCell ref="DK11:DW11"/>
    <mergeCell ref="EK1:FK1"/>
    <mergeCell ref="EK2:FK2"/>
    <mergeCell ref="EK4:FK4"/>
    <mergeCell ref="A6:FK6"/>
    <mergeCell ref="A7:FK7"/>
    <mergeCell ref="A10:K11"/>
    <mergeCell ref="L10:AW11"/>
    <mergeCell ref="AX10:CJ10"/>
    <mergeCell ref="CK10:DW10"/>
    <mergeCell ref="DX10:FK10"/>
  </mergeCells>
  <pageMargins left="0.39370078740157483" right="0.31496062992125984" top="0.59055118110236227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F3967-358F-460B-AE50-1AD03C0EA865}">
  <dimension ref="A1:IV211"/>
  <sheetViews>
    <sheetView topLeftCell="A147" workbookViewId="0">
      <selection activeCell="CN26" sqref="CN26:CU26"/>
    </sheetView>
  </sheetViews>
  <sheetFormatPr defaultColWidth="1.42578125" defaultRowHeight="15.75" x14ac:dyDescent="0.25"/>
  <cols>
    <col min="1" max="3" width="1.42578125" style="43"/>
    <col min="4" max="4" width="3.28515625" style="43" customWidth="1"/>
    <col min="5" max="25" width="1.42578125" style="43"/>
    <col min="26" max="26" width="1.5703125" style="43" customWidth="1"/>
    <col min="27" max="27" width="2" style="43" customWidth="1"/>
    <col min="28" max="28" width="0.140625" style="43" customWidth="1"/>
    <col min="29" max="37" width="1.42578125" style="43"/>
    <col min="38" max="38" width="2" style="43" bestFit="1" customWidth="1"/>
    <col min="39" max="41" width="1.42578125" style="43"/>
    <col min="42" max="43" width="0.28515625" style="43" customWidth="1"/>
    <col min="44" max="66" width="1.42578125" style="43"/>
    <col min="67" max="67" width="0.85546875" style="43" customWidth="1"/>
    <col min="68" max="68" width="1.42578125" style="43"/>
    <col min="69" max="69" width="1" style="43" customWidth="1"/>
    <col min="70" max="70" width="1.42578125" style="43"/>
    <col min="71" max="71" width="2.42578125" style="43" customWidth="1"/>
    <col min="72" max="74" width="1.42578125" style="43"/>
    <col min="75" max="75" width="0.7109375" style="43" hidden="1" customWidth="1"/>
    <col min="76" max="76" width="0.42578125" style="43" customWidth="1"/>
    <col min="77" max="82" width="1.42578125" style="43"/>
    <col min="83" max="83" width="1.7109375" style="43" customWidth="1"/>
    <col min="84" max="89" width="1.42578125" style="43"/>
    <col min="90" max="90" width="1.28515625" style="43" customWidth="1"/>
    <col min="91" max="91" width="0.7109375" style="43" hidden="1" customWidth="1"/>
    <col min="92" max="98" width="1.42578125" style="43"/>
    <col min="99" max="99" width="0.7109375" style="43" customWidth="1"/>
    <col min="100" max="259" width="1.42578125" style="43"/>
    <col min="260" max="260" width="3.28515625" style="43" customWidth="1"/>
    <col min="261" max="281" width="1.42578125" style="43"/>
    <col min="282" max="282" width="1.5703125" style="43" customWidth="1"/>
    <col min="283" max="283" width="2" style="43" customWidth="1"/>
    <col min="284" max="284" width="0.140625" style="43" customWidth="1"/>
    <col min="285" max="293" width="1.42578125" style="43"/>
    <col min="294" max="294" width="2" style="43" bestFit="1" customWidth="1"/>
    <col min="295" max="297" width="1.42578125" style="43"/>
    <col min="298" max="299" width="0.28515625" style="43" customWidth="1"/>
    <col min="300" max="322" width="1.42578125" style="43"/>
    <col min="323" max="323" width="0.85546875" style="43" customWidth="1"/>
    <col min="324" max="324" width="1.42578125" style="43"/>
    <col min="325" max="325" width="1" style="43" customWidth="1"/>
    <col min="326" max="326" width="1.42578125" style="43"/>
    <col min="327" max="327" width="2.42578125" style="43" customWidth="1"/>
    <col min="328" max="330" width="1.42578125" style="43"/>
    <col min="331" max="331" width="0" style="43" hidden="1" customWidth="1"/>
    <col min="332" max="332" width="0.42578125" style="43" customWidth="1"/>
    <col min="333" max="338" width="1.42578125" style="43"/>
    <col min="339" max="339" width="1.7109375" style="43" customWidth="1"/>
    <col min="340" max="345" width="1.42578125" style="43"/>
    <col min="346" max="346" width="1.28515625" style="43" customWidth="1"/>
    <col min="347" max="347" width="0" style="43" hidden="1" customWidth="1"/>
    <col min="348" max="354" width="1.42578125" style="43"/>
    <col min="355" max="355" width="0.7109375" style="43" customWidth="1"/>
    <col min="356" max="515" width="1.42578125" style="43"/>
    <col min="516" max="516" width="3.28515625" style="43" customWidth="1"/>
    <col min="517" max="537" width="1.42578125" style="43"/>
    <col min="538" max="538" width="1.5703125" style="43" customWidth="1"/>
    <col min="539" max="539" width="2" style="43" customWidth="1"/>
    <col min="540" max="540" width="0.140625" style="43" customWidth="1"/>
    <col min="541" max="549" width="1.42578125" style="43"/>
    <col min="550" max="550" width="2" style="43" bestFit="1" customWidth="1"/>
    <col min="551" max="553" width="1.42578125" style="43"/>
    <col min="554" max="555" width="0.28515625" style="43" customWidth="1"/>
    <col min="556" max="578" width="1.42578125" style="43"/>
    <col min="579" max="579" width="0.85546875" style="43" customWidth="1"/>
    <col min="580" max="580" width="1.42578125" style="43"/>
    <col min="581" max="581" width="1" style="43" customWidth="1"/>
    <col min="582" max="582" width="1.42578125" style="43"/>
    <col min="583" max="583" width="2.42578125" style="43" customWidth="1"/>
    <col min="584" max="586" width="1.42578125" style="43"/>
    <col min="587" max="587" width="0" style="43" hidden="1" customWidth="1"/>
    <col min="588" max="588" width="0.42578125" style="43" customWidth="1"/>
    <col min="589" max="594" width="1.42578125" style="43"/>
    <col min="595" max="595" width="1.7109375" style="43" customWidth="1"/>
    <col min="596" max="601" width="1.42578125" style="43"/>
    <col min="602" max="602" width="1.28515625" style="43" customWidth="1"/>
    <col min="603" max="603" width="0" style="43" hidden="1" customWidth="1"/>
    <col min="604" max="610" width="1.42578125" style="43"/>
    <col min="611" max="611" width="0.7109375" style="43" customWidth="1"/>
    <col min="612" max="771" width="1.42578125" style="43"/>
    <col min="772" max="772" width="3.28515625" style="43" customWidth="1"/>
    <col min="773" max="793" width="1.42578125" style="43"/>
    <col min="794" max="794" width="1.5703125" style="43" customWidth="1"/>
    <col min="795" max="795" width="2" style="43" customWidth="1"/>
    <col min="796" max="796" width="0.140625" style="43" customWidth="1"/>
    <col min="797" max="805" width="1.42578125" style="43"/>
    <col min="806" max="806" width="2" style="43" bestFit="1" customWidth="1"/>
    <col min="807" max="809" width="1.42578125" style="43"/>
    <col min="810" max="811" width="0.28515625" style="43" customWidth="1"/>
    <col min="812" max="834" width="1.42578125" style="43"/>
    <col min="835" max="835" width="0.85546875" style="43" customWidth="1"/>
    <col min="836" max="836" width="1.42578125" style="43"/>
    <col min="837" max="837" width="1" style="43" customWidth="1"/>
    <col min="838" max="838" width="1.42578125" style="43"/>
    <col min="839" max="839" width="2.42578125" style="43" customWidth="1"/>
    <col min="840" max="842" width="1.42578125" style="43"/>
    <col min="843" max="843" width="0" style="43" hidden="1" customWidth="1"/>
    <col min="844" max="844" width="0.42578125" style="43" customWidth="1"/>
    <col min="845" max="850" width="1.42578125" style="43"/>
    <col min="851" max="851" width="1.7109375" style="43" customWidth="1"/>
    <col min="852" max="857" width="1.42578125" style="43"/>
    <col min="858" max="858" width="1.28515625" style="43" customWidth="1"/>
    <col min="859" max="859" width="0" style="43" hidden="1" customWidth="1"/>
    <col min="860" max="866" width="1.42578125" style="43"/>
    <col min="867" max="867" width="0.7109375" style="43" customWidth="1"/>
    <col min="868" max="1027" width="1.42578125" style="43"/>
    <col min="1028" max="1028" width="3.28515625" style="43" customWidth="1"/>
    <col min="1029" max="1049" width="1.42578125" style="43"/>
    <col min="1050" max="1050" width="1.5703125" style="43" customWidth="1"/>
    <col min="1051" max="1051" width="2" style="43" customWidth="1"/>
    <col min="1052" max="1052" width="0.140625" style="43" customWidth="1"/>
    <col min="1053" max="1061" width="1.42578125" style="43"/>
    <col min="1062" max="1062" width="2" style="43" bestFit="1" customWidth="1"/>
    <col min="1063" max="1065" width="1.42578125" style="43"/>
    <col min="1066" max="1067" width="0.28515625" style="43" customWidth="1"/>
    <col min="1068" max="1090" width="1.42578125" style="43"/>
    <col min="1091" max="1091" width="0.85546875" style="43" customWidth="1"/>
    <col min="1092" max="1092" width="1.42578125" style="43"/>
    <col min="1093" max="1093" width="1" style="43" customWidth="1"/>
    <col min="1094" max="1094" width="1.42578125" style="43"/>
    <col min="1095" max="1095" width="2.42578125" style="43" customWidth="1"/>
    <col min="1096" max="1098" width="1.42578125" style="43"/>
    <col min="1099" max="1099" width="0" style="43" hidden="1" customWidth="1"/>
    <col min="1100" max="1100" width="0.42578125" style="43" customWidth="1"/>
    <col min="1101" max="1106" width="1.42578125" style="43"/>
    <col min="1107" max="1107" width="1.7109375" style="43" customWidth="1"/>
    <col min="1108" max="1113" width="1.42578125" style="43"/>
    <col min="1114" max="1114" width="1.28515625" style="43" customWidth="1"/>
    <col min="1115" max="1115" width="0" style="43" hidden="1" customWidth="1"/>
    <col min="1116" max="1122" width="1.42578125" style="43"/>
    <col min="1123" max="1123" width="0.7109375" style="43" customWidth="1"/>
    <col min="1124" max="1283" width="1.42578125" style="43"/>
    <col min="1284" max="1284" width="3.28515625" style="43" customWidth="1"/>
    <col min="1285" max="1305" width="1.42578125" style="43"/>
    <col min="1306" max="1306" width="1.5703125" style="43" customWidth="1"/>
    <col min="1307" max="1307" width="2" style="43" customWidth="1"/>
    <col min="1308" max="1308" width="0.140625" style="43" customWidth="1"/>
    <col min="1309" max="1317" width="1.42578125" style="43"/>
    <col min="1318" max="1318" width="2" style="43" bestFit="1" customWidth="1"/>
    <col min="1319" max="1321" width="1.42578125" style="43"/>
    <col min="1322" max="1323" width="0.28515625" style="43" customWidth="1"/>
    <col min="1324" max="1346" width="1.42578125" style="43"/>
    <col min="1347" max="1347" width="0.85546875" style="43" customWidth="1"/>
    <col min="1348" max="1348" width="1.42578125" style="43"/>
    <col min="1349" max="1349" width="1" style="43" customWidth="1"/>
    <col min="1350" max="1350" width="1.42578125" style="43"/>
    <col min="1351" max="1351" width="2.42578125" style="43" customWidth="1"/>
    <col min="1352" max="1354" width="1.42578125" style="43"/>
    <col min="1355" max="1355" width="0" style="43" hidden="1" customWidth="1"/>
    <col min="1356" max="1356" width="0.42578125" style="43" customWidth="1"/>
    <col min="1357" max="1362" width="1.42578125" style="43"/>
    <col min="1363" max="1363" width="1.7109375" style="43" customWidth="1"/>
    <col min="1364" max="1369" width="1.42578125" style="43"/>
    <col min="1370" max="1370" width="1.28515625" style="43" customWidth="1"/>
    <col min="1371" max="1371" width="0" style="43" hidden="1" customWidth="1"/>
    <col min="1372" max="1378" width="1.42578125" style="43"/>
    <col min="1379" max="1379" width="0.7109375" style="43" customWidth="1"/>
    <col min="1380" max="1539" width="1.42578125" style="43"/>
    <col min="1540" max="1540" width="3.28515625" style="43" customWidth="1"/>
    <col min="1541" max="1561" width="1.42578125" style="43"/>
    <col min="1562" max="1562" width="1.5703125" style="43" customWidth="1"/>
    <col min="1563" max="1563" width="2" style="43" customWidth="1"/>
    <col min="1564" max="1564" width="0.140625" style="43" customWidth="1"/>
    <col min="1565" max="1573" width="1.42578125" style="43"/>
    <col min="1574" max="1574" width="2" style="43" bestFit="1" customWidth="1"/>
    <col min="1575" max="1577" width="1.42578125" style="43"/>
    <col min="1578" max="1579" width="0.28515625" style="43" customWidth="1"/>
    <col min="1580" max="1602" width="1.42578125" style="43"/>
    <col min="1603" max="1603" width="0.85546875" style="43" customWidth="1"/>
    <col min="1604" max="1604" width="1.42578125" style="43"/>
    <col min="1605" max="1605" width="1" style="43" customWidth="1"/>
    <col min="1606" max="1606" width="1.42578125" style="43"/>
    <col min="1607" max="1607" width="2.42578125" style="43" customWidth="1"/>
    <col min="1608" max="1610" width="1.42578125" style="43"/>
    <col min="1611" max="1611" width="0" style="43" hidden="1" customWidth="1"/>
    <col min="1612" max="1612" width="0.42578125" style="43" customWidth="1"/>
    <col min="1613" max="1618" width="1.42578125" style="43"/>
    <col min="1619" max="1619" width="1.7109375" style="43" customWidth="1"/>
    <col min="1620" max="1625" width="1.42578125" style="43"/>
    <col min="1626" max="1626" width="1.28515625" style="43" customWidth="1"/>
    <col min="1627" max="1627" width="0" style="43" hidden="1" customWidth="1"/>
    <col min="1628" max="1634" width="1.42578125" style="43"/>
    <col min="1635" max="1635" width="0.7109375" style="43" customWidth="1"/>
    <col min="1636" max="1795" width="1.42578125" style="43"/>
    <col min="1796" max="1796" width="3.28515625" style="43" customWidth="1"/>
    <col min="1797" max="1817" width="1.42578125" style="43"/>
    <col min="1818" max="1818" width="1.5703125" style="43" customWidth="1"/>
    <col min="1819" max="1819" width="2" style="43" customWidth="1"/>
    <col min="1820" max="1820" width="0.140625" style="43" customWidth="1"/>
    <col min="1821" max="1829" width="1.42578125" style="43"/>
    <col min="1830" max="1830" width="2" style="43" bestFit="1" customWidth="1"/>
    <col min="1831" max="1833" width="1.42578125" style="43"/>
    <col min="1834" max="1835" width="0.28515625" style="43" customWidth="1"/>
    <col min="1836" max="1858" width="1.42578125" style="43"/>
    <col min="1859" max="1859" width="0.85546875" style="43" customWidth="1"/>
    <col min="1860" max="1860" width="1.42578125" style="43"/>
    <col min="1861" max="1861" width="1" style="43" customWidth="1"/>
    <col min="1862" max="1862" width="1.42578125" style="43"/>
    <col min="1863" max="1863" width="2.42578125" style="43" customWidth="1"/>
    <col min="1864" max="1866" width="1.42578125" style="43"/>
    <col min="1867" max="1867" width="0" style="43" hidden="1" customWidth="1"/>
    <col min="1868" max="1868" width="0.42578125" style="43" customWidth="1"/>
    <col min="1869" max="1874" width="1.42578125" style="43"/>
    <col min="1875" max="1875" width="1.7109375" style="43" customWidth="1"/>
    <col min="1876" max="1881" width="1.42578125" style="43"/>
    <col min="1882" max="1882" width="1.28515625" style="43" customWidth="1"/>
    <col min="1883" max="1883" width="0" style="43" hidden="1" customWidth="1"/>
    <col min="1884" max="1890" width="1.42578125" style="43"/>
    <col min="1891" max="1891" width="0.7109375" style="43" customWidth="1"/>
    <col min="1892" max="2051" width="1.42578125" style="43"/>
    <col min="2052" max="2052" width="3.28515625" style="43" customWidth="1"/>
    <col min="2053" max="2073" width="1.42578125" style="43"/>
    <col min="2074" max="2074" width="1.5703125" style="43" customWidth="1"/>
    <col min="2075" max="2075" width="2" style="43" customWidth="1"/>
    <col min="2076" max="2076" width="0.140625" style="43" customWidth="1"/>
    <col min="2077" max="2085" width="1.42578125" style="43"/>
    <col min="2086" max="2086" width="2" style="43" bestFit="1" customWidth="1"/>
    <col min="2087" max="2089" width="1.42578125" style="43"/>
    <col min="2090" max="2091" width="0.28515625" style="43" customWidth="1"/>
    <col min="2092" max="2114" width="1.42578125" style="43"/>
    <col min="2115" max="2115" width="0.85546875" style="43" customWidth="1"/>
    <col min="2116" max="2116" width="1.42578125" style="43"/>
    <col min="2117" max="2117" width="1" style="43" customWidth="1"/>
    <col min="2118" max="2118" width="1.42578125" style="43"/>
    <col min="2119" max="2119" width="2.42578125" style="43" customWidth="1"/>
    <col min="2120" max="2122" width="1.42578125" style="43"/>
    <col min="2123" max="2123" width="0" style="43" hidden="1" customWidth="1"/>
    <col min="2124" max="2124" width="0.42578125" style="43" customWidth="1"/>
    <col min="2125" max="2130" width="1.42578125" style="43"/>
    <col min="2131" max="2131" width="1.7109375" style="43" customWidth="1"/>
    <col min="2132" max="2137" width="1.42578125" style="43"/>
    <col min="2138" max="2138" width="1.28515625" style="43" customWidth="1"/>
    <col min="2139" max="2139" width="0" style="43" hidden="1" customWidth="1"/>
    <col min="2140" max="2146" width="1.42578125" style="43"/>
    <col min="2147" max="2147" width="0.7109375" style="43" customWidth="1"/>
    <col min="2148" max="2307" width="1.42578125" style="43"/>
    <col min="2308" max="2308" width="3.28515625" style="43" customWidth="1"/>
    <col min="2309" max="2329" width="1.42578125" style="43"/>
    <col min="2330" max="2330" width="1.5703125" style="43" customWidth="1"/>
    <col min="2331" max="2331" width="2" style="43" customWidth="1"/>
    <col min="2332" max="2332" width="0.140625" style="43" customWidth="1"/>
    <col min="2333" max="2341" width="1.42578125" style="43"/>
    <col min="2342" max="2342" width="2" style="43" bestFit="1" customWidth="1"/>
    <col min="2343" max="2345" width="1.42578125" style="43"/>
    <col min="2346" max="2347" width="0.28515625" style="43" customWidth="1"/>
    <col min="2348" max="2370" width="1.42578125" style="43"/>
    <col min="2371" max="2371" width="0.85546875" style="43" customWidth="1"/>
    <col min="2372" max="2372" width="1.42578125" style="43"/>
    <col min="2373" max="2373" width="1" style="43" customWidth="1"/>
    <col min="2374" max="2374" width="1.42578125" style="43"/>
    <col min="2375" max="2375" width="2.42578125" style="43" customWidth="1"/>
    <col min="2376" max="2378" width="1.42578125" style="43"/>
    <col min="2379" max="2379" width="0" style="43" hidden="1" customWidth="1"/>
    <col min="2380" max="2380" width="0.42578125" style="43" customWidth="1"/>
    <col min="2381" max="2386" width="1.42578125" style="43"/>
    <col min="2387" max="2387" width="1.7109375" style="43" customWidth="1"/>
    <col min="2388" max="2393" width="1.42578125" style="43"/>
    <col min="2394" max="2394" width="1.28515625" style="43" customWidth="1"/>
    <col min="2395" max="2395" width="0" style="43" hidden="1" customWidth="1"/>
    <col min="2396" max="2402" width="1.42578125" style="43"/>
    <col min="2403" max="2403" width="0.7109375" style="43" customWidth="1"/>
    <col min="2404" max="2563" width="1.42578125" style="43"/>
    <col min="2564" max="2564" width="3.28515625" style="43" customWidth="1"/>
    <col min="2565" max="2585" width="1.42578125" style="43"/>
    <col min="2586" max="2586" width="1.5703125" style="43" customWidth="1"/>
    <col min="2587" max="2587" width="2" style="43" customWidth="1"/>
    <col min="2588" max="2588" width="0.140625" style="43" customWidth="1"/>
    <col min="2589" max="2597" width="1.42578125" style="43"/>
    <col min="2598" max="2598" width="2" style="43" bestFit="1" customWidth="1"/>
    <col min="2599" max="2601" width="1.42578125" style="43"/>
    <col min="2602" max="2603" width="0.28515625" style="43" customWidth="1"/>
    <col min="2604" max="2626" width="1.42578125" style="43"/>
    <col min="2627" max="2627" width="0.85546875" style="43" customWidth="1"/>
    <col min="2628" max="2628" width="1.42578125" style="43"/>
    <col min="2629" max="2629" width="1" style="43" customWidth="1"/>
    <col min="2630" max="2630" width="1.42578125" style="43"/>
    <col min="2631" max="2631" width="2.42578125" style="43" customWidth="1"/>
    <col min="2632" max="2634" width="1.42578125" style="43"/>
    <col min="2635" max="2635" width="0" style="43" hidden="1" customWidth="1"/>
    <col min="2636" max="2636" width="0.42578125" style="43" customWidth="1"/>
    <col min="2637" max="2642" width="1.42578125" style="43"/>
    <col min="2643" max="2643" width="1.7109375" style="43" customWidth="1"/>
    <col min="2644" max="2649" width="1.42578125" style="43"/>
    <col min="2650" max="2650" width="1.28515625" style="43" customWidth="1"/>
    <col min="2651" max="2651" width="0" style="43" hidden="1" customWidth="1"/>
    <col min="2652" max="2658" width="1.42578125" style="43"/>
    <col min="2659" max="2659" width="0.7109375" style="43" customWidth="1"/>
    <col min="2660" max="2819" width="1.42578125" style="43"/>
    <col min="2820" max="2820" width="3.28515625" style="43" customWidth="1"/>
    <col min="2821" max="2841" width="1.42578125" style="43"/>
    <col min="2842" max="2842" width="1.5703125" style="43" customWidth="1"/>
    <col min="2843" max="2843" width="2" style="43" customWidth="1"/>
    <col min="2844" max="2844" width="0.140625" style="43" customWidth="1"/>
    <col min="2845" max="2853" width="1.42578125" style="43"/>
    <col min="2854" max="2854" width="2" style="43" bestFit="1" customWidth="1"/>
    <col min="2855" max="2857" width="1.42578125" style="43"/>
    <col min="2858" max="2859" width="0.28515625" style="43" customWidth="1"/>
    <col min="2860" max="2882" width="1.42578125" style="43"/>
    <col min="2883" max="2883" width="0.85546875" style="43" customWidth="1"/>
    <col min="2884" max="2884" width="1.42578125" style="43"/>
    <col min="2885" max="2885" width="1" style="43" customWidth="1"/>
    <col min="2886" max="2886" width="1.42578125" style="43"/>
    <col min="2887" max="2887" width="2.42578125" style="43" customWidth="1"/>
    <col min="2888" max="2890" width="1.42578125" style="43"/>
    <col min="2891" max="2891" width="0" style="43" hidden="1" customWidth="1"/>
    <col min="2892" max="2892" width="0.42578125" style="43" customWidth="1"/>
    <col min="2893" max="2898" width="1.42578125" style="43"/>
    <col min="2899" max="2899" width="1.7109375" style="43" customWidth="1"/>
    <col min="2900" max="2905" width="1.42578125" style="43"/>
    <col min="2906" max="2906" width="1.28515625" style="43" customWidth="1"/>
    <col min="2907" max="2907" width="0" style="43" hidden="1" customWidth="1"/>
    <col min="2908" max="2914" width="1.42578125" style="43"/>
    <col min="2915" max="2915" width="0.7109375" style="43" customWidth="1"/>
    <col min="2916" max="3075" width="1.42578125" style="43"/>
    <col min="3076" max="3076" width="3.28515625" style="43" customWidth="1"/>
    <col min="3077" max="3097" width="1.42578125" style="43"/>
    <col min="3098" max="3098" width="1.5703125" style="43" customWidth="1"/>
    <col min="3099" max="3099" width="2" style="43" customWidth="1"/>
    <col min="3100" max="3100" width="0.140625" style="43" customWidth="1"/>
    <col min="3101" max="3109" width="1.42578125" style="43"/>
    <col min="3110" max="3110" width="2" style="43" bestFit="1" customWidth="1"/>
    <col min="3111" max="3113" width="1.42578125" style="43"/>
    <col min="3114" max="3115" width="0.28515625" style="43" customWidth="1"/>
    <col min="3116" max="3138" width="1.42578125" style="43"/>
    <col min="3139" max="3139" width="0.85546875" style="43" customWidth="1"/>
    <col min="3140" max="3140" width="1.42578125" style="43"/>
    <col min="3141" max="3141" width="1" style="43" customWidth="1"/>
    <col min="3142" max="3142" width="1.42578125" style="43"/>
    <col min="3143" max="3143" width="2.42578125" style="43" customWidth="1"/>
    <col min="3144" max="3146" width="1.42578125" style="43"/>
    <col min="3147" max="3147" width="0" style="43" hidden="1" customWidth="1"/>
    <col min="3148" max="3148" width="0.42578125" style="43" customWidth="1"/>
    <col min="3149" max="3154" width="1.42578125" style="43"/>
    <col min="3155" max="3155" width="1.7109375" style="43" customWidth="1"/>
    <col min="3156" max="3161" width="1.42578125" style="43"/>
    <col min="3162" max="3162" width="1.28515625" style="43" customWidth="1"/>
    <col min="3163" max="3163" width="0" style="43" hidden="1" customWidth="1"/>
    <col min="3164" max="3170" width="1.42578125" style="43"/>
    <col min="3171" max="3171" width="0.7109375" style="43" customWidth="1"/>
    <col min="3172" max="3331" width="1.42578125" style="43"/>
    <col min="3332" max="3332" width="3.28515625" style="43" customWidth="1"/>
    <col min="3333" max="3353" width="1.42578125" style="43"/>
    <col min="3354" max="3354" width="1.5703125" style="43" customWidth="1"/>
    <col min="3355" max="3355" width="2" style="43" customWidth="1"/>
    <col min="3356" max="3356" width="0.140625" style="43" customWidth="1"/>
    <col min="3357" max="3365" width="1.42578125" style="43"/>
    <col min="3366" max="3366" width="2" style="43" bestFit="1" customWidth="1"/>
    <col min="3367" max="3369" width="1.42578125" style="43"/>
    <col min="3370" max="3371" width="0.28515625" style="43" customWidth="1"/>
    <col min="3372" max="3394" width="1.42578125" style="43"/>
    <col min="3395" max="3395" width="0.85546875" style="43" customWidth="1"/>
    <col min="3396" max="3396" width="1.42578125" style="43"/>
    <col min="3397" max="3397" width="1" style="43" customWidth="1"/>
    <col min="3398" max="3398" width="1.42578125" style="43"/>
    <col min="3399" max="3399" width="2.42578125" style="43" customWidth="1"/>
    <col min="3400" max="3402" width="1.42578125" style="43"/>
    <col min="3403" max="3403" width="0" style="43" hidden="1" customWidth="1"/>
    <col min="3404" max="3404" width="0.42578125" style="43" customWidth="1"/>
    <col min="3405" max="3410" width="1.42578125" style="43"/>
    <col min="3411" max="3411" width="1.7109375" style="43" customWidth="1"/>
    <col min="3412" max="3417" width="1.42578125" style="43"/>
    <col min="3418" max="3418" width="1.28515625" style="43" customWidth="1"/>
    <col min="3419" max="3419" width="0" style="43" hidden="1" customWidth="1"/>
    <col min="3420" max="3426" width="1.42578125" style="43"/>
    <col min="3427" max="3427" width="0.7109375" style="43" customWidth="1"/>
    <col min="3428" max="3587" width="1.42578125" style="43"/>
    <col min="3588" max="3588" width="3.28515625" style="43" customWidth="1"/>
    <col min="3589" max="3609" width="1.42578125" style="43"/>
    <col min="3610" max="3610" width="1.5703125" style="43" customWidth="1"/>
    <col min="3611" max="3611" width="2" style="43" customWidth="1"/>
    <col min="3612" max="3612" width="0.140625" style="43" customWidth="1"/>
    <col min="3613" max="3621" width="1.42578125" style="43"/>
    <col min="3622" max="3622" width="2" style="43" bestFit="1" customWidth="1"/>
    <col min="3623" max="3625" width="1.42578125" style="43"/>
    <col min="3626" max="3627" width="0.28515625" style="43" customWidth="1"/>
    <col min="3628" max="3650" width="1.42578125" style="43"/>
    <col min="3651" max="3651" width="0.85546875" style="43" customWidth="1"/>
    <col min="3652" max="3652" width="1.42578125" style="43"/>
    <col min="3653" max="3653" width="1" style="43" customWidth="1"/>
    <col min="3654" max="3654" width="1.42578125" style="43"/>
    <col min="3655" max="3655" width="2.42578125" style="43" customWidth="1"/>
    <col min="3656" max="3658" width="1.42578125" style="43"/>
    <col min="3659" max="3659" width="0" style="43" hidden="1" customWidth="1"/>
    <col min="3660" max="3660" width="0.42578125" style="43" customWidth="1"/>
    <col min="3661" max="3666" width="1.42578125" style="43"/>
    <col min="3667" max="3667" width="1.7109375" style="43" customWidth="1"/>
    <col min="3668" max="3673" width="1.42578125" style="43"/>
    <col min="3674" max="3674" width="1.28515625" style="43" customWidth="1"/>
    <col min="3675" max="3675" width="0" style="43" hidden="1" customWidth="1"/>
    <col min="3676" max="3682" width="1.42578125" style="43"/>
    <col min="3683" max="3683" width="0.7109375" style="43" customWidth="1"/>
    <col min="3684" max="3843" width="1.42578125" style="43"/>
    <col min="3844" max="3844" width="3.28515625" style="43" customWidth="1"/>
    <col min="3845" max="3865" width="1.42578125" style="43"/>
    <col min="3866" max="3866" width="1.5703125" style="43" customWidth="1"/>
    <col min="3867" max="3867" width="2" style="43" customWidth="1"/>
    <col min="3868" max="3868" width="0.140625" style="43" customWidth="1"/>
    <col min="3869" max="3877" width="1.42578125" style="43"/>
    <col min="3878" max="3878" width="2" style="43" bestFit="1" customWidth="1"/>
    <col min="3879" max="3881" width="1.42578125" style="43"/>
    <col min="3882" max="3883" width="0.28515625" style="43" customWidth="1"/>
    <col min="3884" max="3906" width="1.42578125" style="43"/>
    <col min="3907" max="3907" width="0.85546875" style="43" customWidth="1"/>
    <col min="3908" max="3908" width="1.42578125" style="43"/>
    <col min="3909" max="3909" width="1" style="43" customWidth="1"/>
    <col min="3910" max="3910" width="1.42578125" style="43"/>
    <col min="3911" max="3911" width="2.42578125" style="43" customWidth="1"/>
    <col min="3912" max="3914" width="1.42578125" style="43"/>
    <col min="3915" max="3915" width="0" style="43" hidden="1" customWidth="1"/>
    <col min="3916" max="3916" width="0.42578125" style="43" customWidth="1"/>
    <col min="3917" max="3922" width="1.42578125" style="43"/>
    <col min="3923" max="3923" width="1.7109375" style="43" customWidth="1"/>
    <col min="3924" max="3929" width="1.42578125" style="43"/>
    <col min="3930" max="3930" width="1.28515625" style="43" customWidth="1"/>
    <col min="3931" max="3931" width="0" style="43" hidden="1" customWidth="1"/>
    <col min="3932" max="3938" width="1.42578125" style="43"/>
    <col min="3939" max="3939" width="0.7109375" style="43" customWidth="1"/>
    <col min="3940" max="4099" width="1.42578125" style="43"/>
    <col min="4100" max="4100" width="3.28515625" style="43" customWidth="1"/>
    <col min="4101" max="4121" width="1.42578125" style="43"/>
    <col min="4122" max="4122" width="1.5703125" style="43" customWidth="1"/>
    <col min="4123" max="4123" width="2" style="43" customWidth="1"/>
    <col min="4124" max="4124" width="0.140625" style="43" customWidth="1"/>
    <col min="4125" max="4133" width="1.42578125" style="43"/>
    <col min="4134" max="4134" width="2" style="43" bestFit="1" customWidth="1"/>
    <col min="4135" max="4137" width="1.42578125" style="43"/>
    <col min="4138" max="4139" width="0.28515625" style="43" customWidth="1"/>
    <col min="4140" max="4162" width="1.42578125" style="43"/>
    <col min="4163" max="4163" width="0.85546875" style="43" customWidth="1"/>
    <col min="4164" max="4164" width="1.42578125" style="43"/>
    <col min="4165" max="4165" width="1" style="43" customWidth="1"/>
    <col min="4166" max="4166" width="1.42578125" style="43"/>
    <col min="4167" max="4167" width="2.42578125" style="43" customWidth="1"/>
    <col min="4168" max="4170" width="1.42578125" style="43"/>
    <col min="4171" max="4171" width="0" style="43" hidden="1" customWidth="1"/>
    <col min="4172" max="4172" width="0.42578125" style="43" customWidth="1"/>
    <col min="4173" max="4178" width="1.42578125" style="43"/>
    <col min="4179" max="4179" width="1.7109375" style="43" customWidth="1"/>
    <col min="4180" max="4185" width="1.42578125" style="43"/>
    <col min="4186" max="4186" width="1.28515625" style="43" customWidth="1"/>
    <col min="4187" max="4187" width="0" style="43" hidden="1" customWidth="1"/>
    <col min="4188" max="4194" width="1.42578125" style="43"/>
    <col min="4195" max="4195" width="0.7109375" style="43" customWidth="1"/>
    <col min="4196" max="4355" width="1.42578125" style="43"/>
    <col min="4356" max="4356" width="3.28515625" style="43" customWidth="1"/>
    <col min="4357" max="4377" width="1.42578125" style="43"/>
    <col min="4378" max="4378" width="1.5703125" style="43" customWidth="1"/>
    <col min="4379" max="4379" width="2" style="43" customWidth="1"/>
    <col min="4380" max="4380" width="0.140625" style="43" customWidth="1"/>
    <col min="4381" max="4389" width="1.42578125" style="43"/>
    <col min="4390" max="4390" width="2" style="43" bestFit="1" customWidth="1"/>
    <col min="4391" max="4393" width="1.42578125" style="43"/>
    <col min="4394" max="4395" width="0.28515625" style="43" customWidth="1"/>
    <col min="4396" max="4418" width="1.42578125" style="43"/>
    <col min="4419" max="4419" width="0.85546875" style="43" customWidth="1"/>
    <col min="4420" max="4420" width="1.42578125" style="43"/>
    <col min="4421" max="4421" width="1" style="43" customWidth="1"/>
    <col min="4422" max="4422" width="1.42578125" style="43"/>
    <col min="4423" max="4423" width="2.42578125" style="43" customWidth="1"/>
    <col min="4424" max="4426" width="1.42578125" style="43"/>
    <col min="4427" max="4427" width="0" style="43" hidden="1" customWidth="1"/>
    <col min="4428" max="4428" width="0.42578125" style="43" customWidth="1"/>
    <col min="4429" max="4434" width="1.42578125" style="43"/>
    <col min="4435" max="4435" width="1.7109375" style="43" customWidth="1"/>
    <col min="4436" max="4441" width="1.42578125" style="43"/>
    <col min="4442" max="4442" width="1.28515625" style="43" customWidth="1"/>
    <col min="4443" max="4443" width="0" style="43" hidden="1" customWidth="1"/>
    <col min="4444" max="4450" width="1.42578125" style="43"/>
    <col min="4451" max="4451" width="0.7109375" style="43" customWidth="1"/>
    <col min="4452" max="4611" width="1.42578125" style="43"/>
    <col min="4612" max="4612" width="3.28515625" style="43" customWidth="1"/>
    <col min="4613" max="4633" width="1.42578125" style="43"/>
    <col min="4634" max="4634" width="1.5703125" style="43" customWidth="1"/>
    <col min="4635" max="4635" width="2" style="43" customWidth="1"/>
    <col min="4636" max="4636" width="0.140625" style="43" customWidth="1"/>
    <col min="4637" max="4645" width="1.42578125" style="43"/>
    <col min="4646" max="4646" width="2" style="43" bestFit="1" customWidth="1"/>
    <col min="4647" max="4649" width="1.42578125" style="43"/>
    <col min="4650" max="4651" width="0.28515625" style="43" customWidth="1"/>
    <col min="4652" max="4674" width="1.42578125" style="43"/>
    <col min="4675" max="4675" width="0.85546875" style="43" customWidth="1"/>
    <col min="4676" max="4676" width="1.42578125" style="43"/>
    <col min="4677" max="4677" width="1" style="43" customWidth="1"/>
    <col min="4678" max="4678" width="1.42578125" style="43"/>
    <col min="4679" max="4679" width="2.42578125" style="43" customWidth="1"/>
    <col min="4680" max="4682" width="1.42578125" style="43"/>
    <col min="4683" max="4683" width="0" style="43" hidden="1" customWidth="1"/>
    <col min="4684" max="4684" width="0.42578125" style="43" customWidth="1"/>
    <col min="4685" max="4690" width="1.42578125" style="43"/>
    <col min="4691" max="4691" width="1.7109375" style="43" customWidth="1"/>
    <col min="4692" max="4697" width="1.42578125" style="43"/>
    <col min="4698" max="4698" width="1.28515625" style="43" customWidth="1"/>
    <col min="4699" max="4699" width="0" style="43" hidden="1" customWidth="1"/>
    <col min="4700" max="4706" width="1.42578125" style="43"/>
    <col min="4707" max="4707" width="0.7109375" style="43" customWidth="1"/>
    <col min="4708" max="4867" width="1.42578125" style="43"/>
    <col min="4868" max="4868" width="3.28515625" style="43" customWidth="1"/>
    <col min="4869" max="4889" width="1.42578125" style="43"/>
    <col min="4890" max="4890" width="1.5703125" style="43" customWidth="1"/>
    <col min="4891" max="4891" width="2" style="43" customWidth="1"/>
    <col min="4892" max="4892" width="0.140625" style="43" customWidth="1"/>
    <col min="4893" max="4901" width="1.42578125" style="43"/>
    <col min="4902" max="4902" width="2" style="43" bestFit="1" customWidth="1"/>
    <col min="4903" max="4905" width="1.42578125" style="43"/>
    <col min="4906" max="4907" width="0.28515625" style="43" customWidth="1"/>
    <col min="4908" max="4930" width="1.42578125" style="43"/>
    <col min="4931" max="4931" width="0.85546875" style="43" customWidth="1"/>
    <col min="4932" max="4932" width="1.42578125" style="43"/>
    <col min="4933" max="4933" width="1" style="43" customWidth="1"/>
    <col min="4934" max="4934" width="1.42578125" style="43"/>
    <col min="4935" max="4935" width="2.42578125" style="43" customWidth="1"/>
    <col min="4936" max="4938" width="1.42578125" style="43"/>
    <col min="4939" max="4939" width="0" style="43" hidden="1" customWidth="1"/>
    <col min="4940" max="4940" width="0.42578125" style="43" customWidth="1"/>
    <col min="4941" max="4946" width="1.42578125" style="43"/>
    <col min="4947" max="4947" width="1.7109375" style="43" customWidth="1"/>
    <col min="4948" max="4953" width="1.42578125" style="43"/>
    <col min="4954" max="4954" width="1.28515625" style="43" customWidth="1"/>
    <col min="4955" max="4955" width="0" style="43" hidden="1" customWidth="1"/>
    <col min="4956" max="4962" width="1.42578125" style="43"/>
    <col min="4963" max="4963" width="0.7109375" style="43" customWidth="1"/>
    <col min="4964" max="5123" width="1.42578125" style="43"/>
    <col min="5124" max="5124" width="3.28515625" style="43" customWidth="1"/>
    <col min="5125" max="5145" width="1.42578125" style="43"/>
    <col min="5146" max="5146" width="1.5703125" style="43" customWidth="1"/>
    <col min="5147" max="5147" width="2" style="43" customWidth="1"/>
    <col min="5148" max="5148" width="0.140625" style="43" customWidth="1"/>
    <col min="5149" max="5157" width="1.42578125" style="43"/>
    <col min="5158" max="5158" width="2" style="43" bestFit="1" customWidth="1"/>
    <col min="5159" max="5161" width="1.42578125" style="43"/>
    <col min="5162" max="5163" width="0.28515625" style="43" customWidth="1"/>
    <col min="5164" max="5186" width="1.42578125" style="43"/>
    <col min="5187" max="5187" width="0.85546875" style="43" customWidth="1"/>
    <col min="5188" max="5188" width="1.42578125" style="43"/>
    <col min="5189" max="5189" width="1" style="43" customWidth="1"/>
    <col min="5190" max="5190" width="1.42578125" style="43"/>
    <col min="5191" max="5191" width="2.42578125" style="43" customWidth="1"/>
    <col min="5192" max="5194" width="1.42578125" style="43"/>
    <col min="5195" max="5195" width="0" style="43" hidden="1" customWidth="1"/>
    <col min="5196" max="5196" width="0.42578125" style="43" customWidth="1"/>
    <col min="5197" max="5202" width="1.42578125" style="43"/>
    <col min="5203" max="5203" width="1.7109375" style="43" customWidth="1"/>
    <col min="5204" max="5209" width="1.42578125" style="43"/>
    <col min="5210" max="5210" width="1.28515625" style="43" customWidth="1"/>
    <col min="5211" max="5211" width="0" style="43" hidden="1" customWidth="1"/>
    <col min="5212" max="5218" width="1.42578125" style="43"/>
    <col min="5219" max="5219" width="0.7109375" style="43" customWidth="1"/>
    <col min="5220" max="5379" width="1.42578125" style="43"/>
    <col min="5380" max="5380" width="3.28515625" style="43" customWidth="1"/>
    <col min="5381" max="5401" width="1.42578125" style="43"/>
    <col min="5402" max="5402" width="1.5703125" style="43" customWidth="1"/>
    <col min="5403" max="5403" width="2" style="43" customWidth="1"/>
    <col min="5404" max="5404" width="0.140625" style="43" customWidth="1"/>
    <col min="5405" max="5413" width="1.42578125" style="43"/>
    <col min="5414" max="5414" width="2" style="43" bestFit="1" customWidth="1"/>
    <col min="5415" max="5417" width="1.42578125" style="43"/>
    <col min="5418" max="5419" width="0.28515625" style="43" customWidth="1"/>
    <col min="5420" max="5442" width="1.42578125" style="43"/>
    <col min="5443" max="5443" width="0.85546875" style="43" customWidth="1"/>
    <col min="5444" max="5444" width="1.42578125" style="43"/>
    <col min="5445" max="5445" width="1" style="43" customWidth="1"/>
    <col min="5446" max="5446" width="1.42578125" style="43"/>
    <col min="5447" max="5447" width="2.42578125" style="43" customWidth="1"/>
    <col min="5448" max="5450" width="1.42578125" style="43"/>
    <col min="5451" max="5451" width="0" style="43" hidden="1" customWidth="1"/>
    <col min="5452" max="5452" width="0.42578125" style="43" customWidth="1"/>
    <col min="5453" max="5458" width="1.42578125" style="43"/>
    <col min="5459" max="5459" width="1.7109375" style="43" customWidth="1"/>
    <col min="5460" max="5465" width="1.42578125" style="43"/>
    <col min="5466" max="5466" width="1.28515625" style="43" customWidth="1"/>
    <col min="5467" max="5467" width="0" style="43" hidden="1" customWidth="1"/>
    <col min="5468" max="5474" width="1.42578125" style="43"/>
    <col min="5475" max="5475" width="0.7109375" style="43" customWidth="1"/>
    <col min="5476" max="5635" width="1.42578125" style="43"/>
    <col min="5636" max="5636" width="3.28515625" style="43" customWidth="1"/>
    <col min="5637" max="5657" width="1.42578125" style="43"/>
    <col min="5658" max="5658" width="1.5703125" style="43" customWidth="1"/>
    <col min="5659" max="5659" width="2" style="43" customWidth="1"/>
    <col min="5660" max="5660" width="0.140625" style="43" customWidth="1"/>
    <col min="5661" max="5669" width="1.42578125" style="43"/>
    <col min="5670" max="5670" width="2" style="43" bestFit="1" customWidth="1"/>
    <col min="5671" max="5673" width="1.42578125" style="43"/>
    <col min="5674" max="5675" width="0.28515625" style="43" customWidth="1"/>
    <col min="5676" max="5698" width="1.42578125" style="43"/>
    <col min="5699" max="5699" width="0.85546875" style="43" customWidth="1"/>
    <col min="5700" max="5700" width="1.42578125" style="43"/>
    <col min="5701" max="5701" width="1" style="43" customWidth="1"/>
    <col min="5702" max="5702" width="1.42578125" style="43"/>
    <col min="5703" max="5703" width="2.42578125" style="43" customWidth="1"/>
    <col min="5704" max="5706" width="1.42578125" style="43"/>
    <col min="5707" max="5707" width="0" style="43" hidden="1" customWidth="1"/>
    <col min="5708" max="5708" width="0.42578125" style="43" customWidth="1"/>
    <col min="5709" max="5714" width="1.42578125" style="43"/>
    <col min="5715" max="5715" width="1.7109375" style="43" customWidth="1"/>
    <col min="5716" max="5721" width="1.42578125" style="43"/>
    <col min="5722" max="5722" width="1.28515625" style="43" customWidth="1"/>
    <col min="5723" max="5723" width="0" style="43" hidden="1" customWidth="1"/>
    <col min="5724" max="5730" width="1.42578125" style="43"/>
    <col min="5731" max="5731" width="0.7109375" style="43" customWidth="1"/>
    <col min="5732" max="5891" width="1.42578125" style="43"/>
    <col min="5892" max="5892" width="3.28515625" style="43" customWidth="1"/>
    <col min="5893" max="5913" width="1.42578125" style="43"/>
    <col min="5914" max="5914" width="1.5703125" style="43" customWidth="1"/>
    <col min="5915" max="5915" width="2" style="43" customWidth="1"/>
    <col min="5916" max="5916" width="0.140625" style="43" customWidth="1"/>
    <col min="5917" max="5925" width="1.42578125" style="43"/>
    <col min="5926" max="5926" width="2" style="43" bestFit="1" customWidth="1"/>
    <col min="5927" max="5929" width="1.42578125" style="43"/>
    <col min="5930" max="5931" width="0.28515625" style="43" customWidth="1"/>
    <col min="5932" max="5954" width="1.42578125" style="43"/>
    <col min="5955" max="5955" width="0.85546875" style="43" customWidth="1"/>
    <col min="5956" max="5956" width="1.42578125" style="43"/>
    <col min="5957" max="5957" width="1" style="43" customWidth="1"/>
    <col min="5958" max="5958" width="1.42578125" style="43"/>
    <col min="5959" max="5959" width="2.42578125" style="43" customWidth="1"/>
    <col min="5960" max="5962" width="1.42578125" style="43"/>
    <col min="5963" max="5963" width="0" style="43" hidden="1" customWidth="1"/>
    <col min="5964" max="5964" width="0.42578125" style="43" customWidth="1"/>
    <col min="5965" max="5970" width="1.42578125" style="43"/>
    <col min="5971" max="5971" width="1.7109375" style="43" customWidth="1"/>
    <col min="5972" max="5977" width="1.42578125" style="43"/>
    <col min="5978" max="5978" width="1.28515625" style="43" customWidth="1"/>
    <col min="5979" max="5979" width="0" style="43" hidden="1" customWidth="1"/>
    <col min="5980" max="5986" width="1.42578125" style="43"/>
    <col min="5987" max="5987" width="0.7109375" style="43" customWidth="1"/>
    <col min="5988" max="6147" width="1.42578125" style="43"/>
    <col min="6148" max="6148" width="3.28515625" style="43" customWidth="1"/>
    <col min="6149" max="6169" width="1.42578125" style="43"/>
    <col min="6170" max="6170" width="1.5703125" style="43" customWidth="1"/>
    <col min="6171" max="6171" width="2" style="43" customWidth="1"/>
    <col min="6172" max="6172" width="0.140625" style="43" customWidth="1"/>
    <col min="6173" max="6181" width="1.42578125" style="43"/>
    <col min="6182" max="6182" width="2" style="43" bestFit="1" customWidth="1"/>
    <col min="6183" max="6185" width="1.42578125" style="43"/>
    <col min="6186" max="6187" width="0.28515625" style="43" customWidth="1"/>
    <col min="6188" max="6210" width="1.42578125" style="43"/>
    <col min="6211" max="6211" width="0.85546875" style="43" customWidth="1"/>
    <col min="6212" max="6212" width="1.42578125" style="43"/>
    <col min="6213" max="6213" width="1" style="43" customWidth="1"/>
    <col min="6214" max="6214" width="1.42578125" style="43"/>
    <col min="6215" max="6215" width="2.42578125" style="43" customWidth="1"/>
    <col min="6216" max="6218" width="1.42578125" style="43"/>
    <col min="6219" max="6219" width="0" style="43" hidden="1" customWidth="1"/>
    <col min="6220" max="6220" width="0.42578125" style="43" customWidth="1"/>
    <col min="6221" max="6226" width="1.42578125" style="43"/>
    <col min="6227" max="6227" width="1.7109375" style="43" customWidth="1"/>
    <col min="6228" max="6233" width="1.42578125" style="43"/>
    <col min="6234" max="6234" width="1.28515625" style="43" customWidth="1"/>
    <col min="6235" max="6235" width="0" style="43" hidden="1" customWidth="1"/>
    <col min="6236" max="6242" width="1.42578125" style="43"/>
    <col min="6243" max="6243" width="0.7109375" style="43" customWidth="1"/>
    <col min="6244" max="6403" width="1.42578125" style="43"/>
    <col min="6404" max="6404" width="3.28515625" style="43" customWidth="1"/>
    <col min="6405" max="6425" width="1.42578125" style="43"/>
    <col min="6426" max="6426" width="1.5703125" style="43" customWidth="1"/>
    <col min="6427" max="6427" width="2" style="43" customWidth="1"/>
    <col min="6428" max="6428" width="0.140625" style="43" customWidth="1"/>
    <col min="6429" max="6437" width="1.42578125" style="43"/>
    <col min="6438" max="6438" width="2" style="43" bestFit="1" customWidth="1"/>
    <col min="6439" max="6441" width="1.42578125" style="43"/>
    <col min="6442" max="6443" width="0.28515625" style="43" customWidth="1"/>
    <col min="6444" max="6466" width="1.42578125" style="43"/>
    <col min="6467" max="6467" width="0.85546875" style="43" customWidth="1"/>
    <col min="6468" max="6468" width="1.42578125" style="43"/>
    <col min="6469" max="6469" width="1" style="43" customWidth="1"/>
    <col min="6470" max="6470" width="1.42578125" style="43"/>
    <col min="6471" max="6471" width="2.42578125" style="43" customWidth="1"/>
    <col min="6472" max="6474" width="1.42578125" style="43"/>
    <col min="6475" max="6475" width="0" style="43" hidden="1" customWidth="1"/>
    <col min="6476" max="6476" width="0.42578125" style="43" customWidth="1"/>
    <col min="6477" max="6482" width="1.42578125" style="43"/>
    <col min="6483" max="6483" width="1.7109375" style="43" customWidth="1"/>
    <col min="6484" max="6489" width="1.42578125" style="43"/>
    <col min="6490" max="6490" width="1.28515625" style="43" customWidth="1"/>
    <col min="6491" max="6491" width="0" style="43" hidden="1" customWidth="1"/>
    <col min="6492" max="6498" width="1.42578125" style="43"/>
    <col min="6499" max="6499" width="0.7109375" style="43" customWidth="1"/>
    <col min="6500" max="6659" width="1.42578125" style="43"/>
    <col min="6660" max="6660" width="3.28515625" style="43" customWidth="1"/>
    <col min="6661" max="6681" width="1.42578125" style="43"/>
    <col min="6682" max="6682" width="1.5703125" style="43" customWidth="1"/>
    <col min="6683" max="6683" width="2" style="43" customWidth="1"/>
    <col min="6684" max="6684" width="0.140625" style="43" customWidth="1"/>
    <col min="6685" max="6693" width="1.42578125" style="43"/>
    <col min="6694" max="6694" width="2" style="43" bestFit="1" customWidth="1"/>
    <col min="6695" max="6697" width="1.42578125" style="43"/>
    <col min="6698" max="6699" width="0.28515625" style="43" customWidth="1"/>
    <col min="6700" max="6722" width="1.42578125" style="43"/>
    <col min="6723" max="6723" width="0.85546875" style="43" customWidth="1"/>
    <col min="6724" max="6724" width="1.42578125" style="43"/>
    <col min="6725" max="6725" width="1" style="43" customWidth="1"/>
    <col min="6726" max="6726" width="1.42578125" style="43"/>
    <col min="6727" max="6727" width="2.42578125" style="43" customWidth="1"/>
    <col min="6728" max="6730" width="1.42578125" style="43"/>
    <col min="6731" max="6731" width="0" style="43" hidden="1" customWidth="1"/>
    <col min="6732" max="6732" width="0.42578125" style="43" customWidth="1"/>
    <col min="6733" max="6738" width="1.42578125" style="43"/>
    <col min="6739" max="6739" width="1.7109375" style="43" customWidth="1"/>
    <col min="6740" max="6745" width="1.42578125" style="43"/>
    <col min="6746" max="6746" width="1.28515625" style="43" customWidth="1"/>
    <col min="6747" max="6747" width="0" style="43" hidden="1" customWidth="1"/>
    <col min="6748" max="6754" width="1.42578125" style="43"/>
    <col min="6755" max="6755" width="0.7109375" style="43" customWidth="1"/>
    <col min="6756" max="6915" width="1.42578125" style="43"/>
    <col min="6916" max="6916" width="3.28515625" style="43" customWidth="1"/>
    <col min="6917" max="6937" width="1.42578125" style="43"/>
    <col min="6938" max="6938" width="1.5703125" style="43" customWidth="1"/>
    <col min="6939" max="6939" width="2" style="43" customWidth="1"/>
    <col min="6940" max="6940" width="0.140625" style="43" customWidth="1"/>
    <col min="6941" max="6949" width="1.42578125" style="43"/>
    <col min="6950" max="6950" width="2" style="43" bestFit="1" customWidth="1"/>
    <col min="6951" max="6953" width="1.42578125" style="43"/>
    <col min="6954" max="6955" width="0.28515625" style="43" customWidth="1"/>
    <col min="6956" max="6978" width="1.42578125" style="43"/>
    <col min="6979" max="6979" width="0.85546875" style="43" customWidth="1"/>
    <col min="6980" max="6980" width="1.42578125" style="43"/>
    <col min="6981" max="6981" width="1" style="43" customWidth="1"/>
    <col min="6982" max="6982" width="1.42578125" style="43"/>
    <col min="6983" max="6983" width="2.42578125" style="43" customWidth="1"/>
    <col min="6984" max="6986" width="1.42578125" style="43"/>
    <col min="6987" max="6987" width="0" style="43" hidden="1" customWidth="1"/>
    <col min="6988" max="6988" width="0.42578125" style="43" customWidth="1"/>
    <col min="6989" max="6994" width="1.42578125" style="43"/>
    <col min="6995" max="6995" width="1.7109375" style="43" customWidth="1"/>
    <col min="6996" max="7001" width="1.42578125" style="43"/>
    <col min="7002" max="7002" width="1.28515625" style="43" customWidth="1"/>
    <col min="7003" max="7003" width="0" style="43" hidden="1" customWidth="1"/>
    <col min="7004" max="7010" width="1.42578125" style="43"/>
    <col min="7011" max="7011" width="0.7109375" style="43" customWidth="1"/>
    <col min="7012" max="7171" width="1.42578125" style="43"/>
    <col min="7172" max="7172" width="3.28515625" style="43" customWidth="1"/>
    <col min="7173" max="7193" width="1.42578125" style="43"/>
    <col min="7194" max="7194" width="1.5703125" style="43" customWidth="1"/>
    <col min="7195" max="7195" width="2" style="43" customWidth="1"/>
    <col min="7196" max="7196" width="0.140625" style="43" customWidth="1"/>
    <col min="7197" max="7205" width="1.42578125" style="43"/>
    <col min="7206" max="7206" width="2" style="43" bestFit="1" customWidth="1"/>
    <col min="7207" max="7209" width="1.42578125" style="43"/>
    <col min="7210" max="7211" width="0.28515625" style="43" customWidth="1"/>
    <col min="7212" max="7234" width="1.42578125" style="43"/>
    <col min="7235" max="7235" width="0.85546875" style="43" customWidth="1"/>
    <col min="7236" max="7236" width="1.42578125" style="43"/>
    <col min="7237" max="7237" width="1" style="43" customWidth="1"/>
    <col min="7238" max="7238" width="1.42578125" style="43"/>
    <col min="7239" max="7239" width="2.42578125" style="43" customWidth="1"/>
    <col min="7240" max="7242" width="1.42578125" style="43"/>
    <col min="7243" max="7243" width="0" style="43" hidden="1" customWidth="1"/>
    <col min="7244" max="7244" width="0.42578125" style="43" customWidth="1"/>
    <col min="7245" max="7250" width="1.42578125" style="43"/>
    <col min="7251" max="7251" width="1.7109375" style="43" customWidth="1"/>
    <col min="7252" max="7257" width="1.42578125" style="43"/>
    <col min="7258" max="7258" width="1.28515625" style="43" customWidth="1"/>
    <col min="7259" max="7259" width="0" style="43" hidden="1" customWidth="1"/>
    <col min="7260" max="7266" width="1.42578125" style="43"/>
    <col min="7267" max="7267" width="0.7109375" style="43" customWidth="1"/>
    <col min="7268" max="7427" width="1.42578125" style="43"/>
    <col min="7428" max="7428" width="3.28515625" style="43" customWidth="1"/>
    <col min="7429" max="7449" width="1.42578125" style="43"/>
    <col min="7450" max="7450" width="1.5703125" style="43" customWidth="1"/>
    <col min="7451" max="7451" width="2" style="43" customWidth="1"/>
    <col min="7452" max="7452" width="0.140625" style="43" customWidth="1"/>
    <col min="7453" max="7461" width="1.42578125" style="43"/>
    <col min="7462" max="7462" width="2" style="43" bestFit="1" customWidth="1"/>
    <col min="7463" max="7465" width="1.42578125" style="43"/>
    <col min="7466" max="7467" width="0.28515625" style="43" customWidth="1"/>
    <col min="7468" max="7490" width="1.42578125" style="43"/>
    <col min="7491" max="7491" width="0.85546875" style="43" customWidth="1"/>
    <col min="7492" max="7492" width="1.42578125" style="43"/>
    <col min="7493" max="7493" width="1" style="43" customWidth="1"/>
    <col min="7494" max="7494" width="1.42578125" style="43"/>
    <col min="7495" max="7495" width="2.42578125" style="43" customWidth="1"/>
    <col min="7496" max="7498" width="1.42578125" style="43"/>
    <col min="7499" max="7499" width="0" style="43" hidden="1" customWidth="1"/>
    <col min="7500" max="7500" width="0.42578125" style="43" customWidth="1"/>
    <col min="7501" max="7506" width="1.42578125" style="43"/>
    <col min="7507" max="7507" width="1.7109375" style="43" customWidth="1"/>
    <col min="7508" max="7513" width="1.42578125" style="43"/>
    <col min="7514" max="7514" width="1.28515625" style="43" customWidth="1"/>
    <col min="7515" max="7515" width="0" style="43" hidden="1" customWidth="1"/>
    <col min="7516" max="7522" width="1.42578125" style="43"/>
    <col min="7523" max="7523" width="0.7109375" style="43" customWidth="1"/>
    <col min="7524" max="7683" width="1.42578125" style="43"/>
    <col min="7684" max="7684" width="3.28515625" style="43" customWidth="1"/>
    <col min="7685" max="7705" width="1.42578125" style="43"/>
    <col min="7706" max="7706" width="1.5703125" style="43" customWidth="1"/>
    <col min="7707" max="7707" width="2" style="43" customWidth="1"/>
    <col min="7708" max="7708" width="0.140625" style="43" customWidth="1"/>
    <col min="7709" max="7717" width="1.42578125" style="43"/>
    <col min="7718" max="7718" width="2" style="43" bestFit="1" customWidth="1"/>
    <col min="7719" max="7721" width="1.42578125" style="43"/>
    <col min="7722" max="7723" width="0.28515625" style="43" customWidth="1"/>
    <col min="7724" max="7746" width="1.42578125" style="43"/>
    <col min="7747" max="7747" width="0.85546875" style="43" customWidth="1"/>
    <col min="7748" max="7748" width="1.42578125" style="43"/>
    <col min="7749" max="7749" width="1" style="43" customWidth="1"/>
    <col min="7750" max="7750" width="1.42578125" style="43"/>
    <col min="7751" max="7751" width="2.42578125" style="43" customWidth="1"/>
    <col min="7752" max="7754" width="1.42578125" style="43"/>
    <col min="7755" max="7755" width="0" style="43" hidden="1" customWidth="1"/>
    <col min="7756" max="7756" width="0.42578125" style="43" customWidth="1"/>
    <col min="7757" max="7762" width="1.42578125" style="43"/>
    <col min="7763" max="7763" width="1.7109375" style="43" customWidth="1"/>
    <col min="7764" max="7769" width="1.42578125" style="43"/>
    <col min="7770" max="7770" width="1.28515625" style="43" customWidth="1"/>
    <col min="7771" max="7771" width="0" style="43" hidden="1" customWidth="1"/>
    <col min="7772" max="7778" width="1.42578125" style="43"/>
    <col min="7779" max="7779" width="0.7109375" style="43" customWidth="1"/>
    <col min="7780" max="7939" width="1.42578125" style="43"/>
    <col min="7940" max="7940" width="3.28515625" style="43" customWidth="1"/>
    <col min="7941" max="7961" width="1.42578125" style="43"/>
    <col min="7962" max="7962" width="1.5703125" style="43" customWidth="1"/>
    <col min="7963" max="7963" width="2" style="43" customWidth="1"/>
    <col min="7964" max="7964" width="0.140625" style="43" customWidth="1"/>
    <col min="7965" max="7973" width="1.42578125" style="43"/>
    <col min="7974" max="7974" width="2" style="43" bestFit="1" customWidth="1"/>
    <col min="7975" max="7977" width="1.42578125" style="43"/>
    <col min="7978" max="7979" width="0.28515625" style="43" customWidth="1"/>
    <col min="7980" max="8002" width="1.42578125" style="43"/>
    <col min="8003" max="8003" width="0.85546875" style="43" customWidth="1"/>
    <col min="8004" max="8004" width="1.42578125" style="43"/>
    <col min="8005" max="8005" width="1" style="43" customWidth="1"/>
    <col min="8006" max="8006" width="1.42578125" style="43"/>
    <col min="8007" max="8007" width="2.42578125" style="43" customWidth="1"/>
    <col min="8008" max="8010" width="1.42578125" style="43"/>
    <col min="8011" max="8011" width="0" style="43" hidden="1" customWidth="1"/>
    <col min="8012" max="8012" width="0.42578125" style="43" customWidth="1"/>
    <col min="8013" max="8018" width="1.42578125" style="43"/>
    <col min="8019" max="8019" width="1.7109375" style="43" customWidth="1"/>
    <col min="8020" max="8025" width="1.42578125" style="43"/>
    <col min="8026" max="8026" width="1.28515625" style="43" customWidth="1"/>
    <col min="8027" max="8027" width="0" style="43" hidden="1" customWidth="1"/>
    <col min="8028" max="8034" width="1.42578125" style="43"/>
    <col min="8035" max="8035" width="0.7109375" style="43" customWidth="1"/>
    <col min="8036" max="8195" width="1.42578125" style="43"/>
    <col min="8196" max="8196" width="3.28515625" style="43" customWidth="1"/>
    <col min="8197" max="8217" width="1.42578125" style="43"/>
    <col min="8218" max="8218" width="1.5703125" style="43" customWidth="1"/>
    <col min="8219" max="8219" width="2" style="43" customWidth="1"/>
    <col min="8220" max="8220" width="0.140625" style="43" customWidth="1"/>
    <col min="8221" max="8229" width="1.42578125" style="43"/>
    <col min="8230" max="8230" width="2" style="43" bestFit="1" customWidth="1"/>
    <col min="8231" max="8233" width="1.42578125" style="43"/>
    <col min="8234" max="8235" width="0.28515625" style="43" customWidth="1"/>
    <col min="8236" max="8258" width="1.42578125" style="43"/>
    <col min="8259" max="8259" width="0.85546875" style="43" customWidth="1"/>
    <col min="8260" max="8260" width="1.42578125" style="43"/>
    <col min="8261" max="8261" width="1" style="43" customWidth="1"/>
    <col min="8262" max="8262" width="1.42578125" style="43"/>
    <col min="8263" max="8263" width="2.42578125" style="43" customWidth="1"/>
    <col min="8264" max="8266" width="1.42578125" style="43"/>
    <col min="8267" max="8267" width="0" style="43" hidden="1" customWidth="1"/>
    <col min="8268" max="8268" width="0.42578125" style="43" customWidth="1"/>
    <col min="8269" max="8274" width="1.42578125" style="43"/>
    <col min="8275" max="8275" width="1.7109375" style="43" customWidth="1"/>
    <col min="8276" max="8281" width="1.42578125" style="43"/>
    <col min="8282" max="8282" width="1.28515625" style="43" customWidth="1"/>
    <col min="8283" max="8283" width="0" style="43" hidden="1" customWidth="1"/>
    <col min="8284" max="8290" width="1.42578125" style="43"/>
    <col min="8291" max="8291" width="0.7109375" style="43" customWidth="1"/>
    <col min="8292" max="8451" width="1.42578125" style="43"/>
    <col min="8452" max="8452" width="3.28515625" style="43" customWidth="1"/>
    <col min="8453" max="8473" width="1.42578125" style="43"/>
    <col min="8474" max="8474" width="1.5703125" style="43" customWidth="1"/>
    <col min="8475" max="8475" width="2" style="43" customWidth="1"/>
    <col min="8476" max="8476" width="0.140625" style="43" customWidth="1"/>
    <col min="8477" max="8485" width="1.42578125" style="43"/>
    <col min="8486" max="8486" width="2" style="43" bestFit="1" customWidth="1"/>
    <col min="8487" max="8489" width="1.42578125" style="43"/>
    <col min="8490" max="8491" width="0.28515625" style="43" customWidth="1"/>
    <col min="8492" max="8514" width="1.42578125" style="43"/>
    <col min="8515" max="8515" width="0.85546875" style="43" customWidth="1"/>
    <col min="8516" max="8516" width="1.42578125" style="43"/>
    <col min="8517" max="8517" width="1" style="43" customWidth="1"/>
    <col min="8518" max="8518" width="1.42578125" style="43"/>
    <col min="8519" max="8519" width="2.42578125" style="43" customWidth="1"/>
    <col min="8520" max="8522" width="1.42578125" style="43"/>
    <col min="8523" max="8523" width="0" style="43" hidden="1" customWidth="1"/>
    <col min="8524" max="8524" width="0.42578125" style="43" customWidth="1"/>
    <col min="8525" max="8530" width="1.42578125" style="43"/>
    <col min="8531" max="8531" width="1.7109375" style="43" customWidth="1"/>
    <col min="8532" max="8537" width="1.42578125" style="43"/>
    <col min="8538" max="8538" width="1.28515625" style="43" customWidth="1"/>
    <col min="8539" max="8539" width="0" style="43" hidden="1" customWidth="1"/>
    <col min="8540" max="8546" width="1.42578125" style="43"/>
    <col min="8547" max="8547" width="0.7109375" style="43" customWidth="1"/>
    <col min="8548" max="8707" width="1.42578125" style="43"/>
    <col min="8708" max="8708" width="3.28515625" style="43" customWidth="1"/>
    <col min="8709" max="8729" width="1.42578125" style="43"/>
    <col min="8730" max="8730" width="1.5703125" style="43" customWidth="1"/>
    <col min="8731" max="8731" width="2" style="43" customWidth="1"/>
    <col min="8732" max="8732" width="0.140625" style="43" customWidth="1"/>
    <col min="8733" max="8741" width="1.42578125" style="43"/>
    <col min="8742" max="8742" width="2" style="43" bestFit="1" customWidth="1"/>
    <col min="8743" max="8745" width="1.42578125" style="43"/>
    <col min="8746" max="8747" width="0.28515625" style="43" customWidth="1"/>
    <col min="8748" max="8770" width="1.42578125" style="43"/>
    <col min="8771" max="8771" width="0.85546875" style="43" customWidth="1"/>
    <col min="8772" max="8772" width="1.42578125" style="43"/>
    <col min="8773" max="8773" width="1" style="43" customWidth="1"/>
    <col min="8774" max="8774" width="1.42578125" style="43"/>
    <col min="8775" max="8775" width="2.42578125" style="43" customWidth="1"/>
    <col min="8776" max="8778" width="1.42578125" style="43"/>
    <col min="8779" max="8779" width="0" style="43" hidden="1" customWidth="1"/>
    <col min="8780" max="8780" width="0.42578125" style="43" customWidth="1"/>
    <col min="8781" max="8786" width="1.42578125" style="43"/>
    <col min="8787" max="8787" width="1.7109375" style="43" customWidth="1"/>
    <col min="8788" max="8793" width="1.42578125" style="43"/>
    <col min="8794" max="8794" width="1.28515625" style="43" customWidth="1"/>
    <col min="8795" max="8795" width="0" style="43" hidden="1" customWidth="1"/>
    <col min="8796" max="8802" width="1.42578125" style="43"/>
    <col min="8803" max="8803" width="0.7109375" style="43" customWidth="1"/>
    <col min="8804" max="8963" width="1.42578125" style="43"/>
    <col min="8964" max="8964" width="3.28515625" style="43" customWidth="1"/>
    <col min="8965" max="8985" width="1.42578125" style="43"/>
    <col min="8986" max="8986" width="1.5703125" style="43" customWidth="1"/>
    <col min="8987" max="8987" width="2" style="43" customWidth="1"/>
    <col min="8988" max="8988" width="0.140625" style="43" customWidth="1"/>
    <col min="8989" max="8997" width="1.42578125" style="43"/>
    <col min="8998" max="8998" width="2" style="43" bestFit="1" customWidth="1"/>
    <col min="8999" max="9001" width="1.42578125" style="43"/>
    <col min="9002" max="9003" width="0.28515625" style="43" customWidth="1"/>
    <col min="9004" max="9026" width="1.42578125" style="43"/>
    <col min="9027" max="9027" width="0.85546875" style="43" customWidth="1"/>
    <col min="9028" max="9028" width="1.42578125" style="43"/>
    <col min="9029" max="9029" width="1" style="43" customWidth="1"/>
    <col min="9030" max="9030" width="1.42578125" style="43"/>
    <col min="9031" max="9031" width="2.42578125" style="43" customWidth="1"/>
    <col min="9032" max="9034" width="1.42578125" style="43"/>
    <col min="9035" max="9035" width="0" style="43" hidden="1" customWidth="1"/>
    <col min="9036" max="9036" width="0.42578125" style="43" customWidth="1"/>
    <col min="9037" max="9042" width="1.42578125" style="43"/>
    <col min="9043" max="9043" width="1.7109375" style="43" customWidth="1"/>
    <col min="9044" max="9049" width="1.42578125" style="43"/>
    <col min="9050" max="9050" width="1.28515625" style="43" customWidth="1"/>
    <col min="9051" max="9051" width="0" style="43" hidden="1" customWidth="1"/>
    <col min="9052" max="9058" width="1.42578125" style="43"/>
    <col min="9059" max="9059" width="0.7109375" style="43" customWidth="1"/>
    <col min="9060" max="9219" width="1.42578125" style="43"/>
    <col min="9220" max="9220" width="3.28515625" style="43" customWidth="1"/>
    <col min="9221" max="9241" width="1.42578125" style="43"/>
    <col min="9242" max="9242" width="1.5703125" style="43" customWidth="1"/>
    <col min="9243" max="9243" width="2" style="43" customWidth="1"/>
    <col min="9244" max="9244" width="0.140625" style="43" customWidth="1"/>
    <col min="9245" max="9253" width="1.42578125" style="43"/>
    <col min="9254" max="9254" width="2" style="43" bestFit="1" customWidth="1"/>
    <col min="9255" max="9257" width="1.42578125" style="43"/>
    <col min="9258" max="9259" width="0.28515625" style="43" customWidth="1"/>
    <col min="9260" max="9282" width="1.42578125" style="43"/>
    <col min="9283" max="9283" width="0.85546875" style="43" customWidth="1"/>
    <col min="9284" max="9284" width="1.42578125" style="43"/>
    <col min="9285" max="9285" width="1" style="43" customWidth="1"/>
    <col min="9286" max="9286" width="1.42578125" style="43"/>
    <col min="9287" max="9287" width="2.42578125" style="43" customWidth="1"/>
    <col min="9288" max="9290" width="1.42578125" style="43"/>
    <col min="9291" max="9291" width="0" style="43" hidden="1" customWidth="1"/>
    <col min="9292" max="9292" width="0.42578125" style="43" customWidth="1"/>
    <col min="9293" max="9298" width="1.42578125" style="43"/>
    <col min="9299" max="9299" width="1.7109375" style="43" customWidth="1"/>
    <col min="9300" max="9305" width="1.42578125" style="43"/>
    <col min="9306" max="9306" width="1.28515625" style="43" customWidth="1"/>
    <col min="9307" max="9307" width="0" style="43" hidden="1" customWidth="1"/>
    <col min="9308" max="9314" width="1.42578125" style="43"/>
    <col min="9315" max="9315" width="0.7109375" style="43" customWidth="1"/>
    <col min="9316" max="9475" width="1.42578125" style="43"/>
    <col min="9476" max="9476" width="3.28515625" style="43" customWidth="1"/>
    <col min="9477" max="9497" width="1.42578125" style="43"/>
    <col min="9498" max="9498" width="1.5703125" style="43" customWidth="1"/>
    <col min="9499" max="9499" width="2" style="43" customWidth="1"/>
    <col min="9500" max="9500" width="0.140625" style="43" customWidth="1"/>
    <col min="9501" max="9509" width="1.42578125" style="43"/>
    <col min="9510" max="9510" width="2" style="43" bestFit="1" customWidth="1"/>
    <col min="9511" max="9513" width="1.42578125" style="43"/>
    <col min="9514" max="9515" width="0.28515625" style="43" customWidth="1"/>
    <col min="9516" max="9538" width="1.42578125" style="43"/>
    <col min="9539" max="9539" width="0.85546875" style="43" customWidth="1"/>
    <col min="9540" max="9540" width="1.42578125" style="43"/>
    <col min="9541" max="9541" width="1" style="43" customWidth="1"/>
    <col min="9542" max="9542" width="1.42578125" style="43"/>
    <col min="9543" max="9543" width="2.42578125" style="43" customWidth="1"/>
    <col min="9544" max="9546" width="1.42578125" style="43"/>
    <col min="9547" max="9547" width="0" style="43" hidden="1" customWidth="1"/>
    <col min="9548" max="9548" width="0.42578125" style="43" customWidth="1"/>
    <col min="9549" max="9554" width="1.42578125" style="43"/>
    <col min="9555" max="9555" width="1.7109375" style="43" customWidth="1"/>
    <col min="9556" max="9561" width="1.42578125" style="43"/>
    <col min="9562" max="9562" width="1.28515625" style="43" customWidth="1"/>
    <col min="9563" max="9563" width="0" style="43" hidden="1" customWidth="1"/>
    <col min="9564" max="9570" width="1.42578125" style="43"/>
    <col min="9571" max="9571" width="0.7109375" style="43" customWidth="1"/>
    <col min="9572" max="9731" width="1.42578125" style="43"/>
    <col min="9732" max="9732" width="3.28515625" style="43" customWidth="1"/>
    <col min="9733" max="9753" width="1.42578125" style="43"/>
    <col min="9754" max="9754" width="1.5703125" style="43" customWidth="1"/>
    <col min="9755" max="9755" width="2" style="43" customWidth="1"/>
    <col min="9756" max="9756" width="0.140625" style="43" customWidth="1"/>
    <col min="9757" max="9765" width="1.42578125" style="43"/>
    <col min="9766" max="9766" width="2" style="43" bestFit="1" customWidth="1"/>
    <col min="9767" max="9769" width="1.42578125" style="43"/>
    <col min="9770" max="9771" width="0.28515625" style="43" customWidth="1"/>
    <col min="9772" max="9794" width="1.42578125" style="43"/>
    <col min="9795" max="9795" width="0.85546875" style="43" customWidth="1"/>
    <col min="9796" max="9796" width="1.42578125" style="43"/>
    <col min="9797" max="9797" width="1" style="43" customWidth="1"/>
    <col min="9798" max="9798" width="1.42578125" style="43"/>
    <col min="9799" max="9799" width="2.42578125" style="43" customWidth="1"/>
    <col min="9800" max="9802" width="1.42578125" style="43"/>
    <col min="9803" max="9803" width="0" style="43" hidden="1" customWidth="1"/>
    <col min="9804" max="9804" width="0.42578125" style="43" customWidth="1"/>
    <col min="9805" max="9810" width="1.42578125" style="43"/>
    <col min="9811" max="9811" width="1.7109375" style="43" customWidth="1"/>
    <col min="9812" max="9817" width="1.42578125" style="43"/>
    <col min="9818" max="9818" width="1.28515625" style="43" customWidth="1"/>
    <col min="9819" max="9819" width="0" style="43" hidden="1" customWidth="1"/>
    <col min="9820" max="9826" width="1.42578125" style="43"/>
    <col min="9827" max="9827" width="0.7109375" style="43" customWidth="1"/>
    <col min="9828" max="9987" width="1.42578125" style="43"/>
    <col min="9988" max="9988" width="3.28515625" style="43" customWidth="1"/>
    <col min="9989" max="10009" width="1.42578125" style="43"/>
    <col min="10010" max="10010" width="1.5703125" style="43" customWidth="1"/>
    <col min="10011" max="10011" width="2" style="43" customWidth="1"/>
    <col min="10012" max="10012" width="0.140625" style="43" customWidth="1"/>
    <col min="10013" max="10021" width="1.42578125" style="43"/>
    <col min="10022" max="10022" width="2" style="43" bestFit="1" customWidth="1"/>
    <col min="10023" max="10025" width="1.42578125" style="43"/>
    <col min="10026" max="10027" width="0.28515625" style="43" customWidth="1"/>
    <col min="10028" max="10050" width="1.42578125" style="43"/>
    <col min="10051" max="10051" width="0.85546875" style="43" customWidth="1"/>
    <col min="10052" max="10052" width="1.42578125" style="43"/>
    <col min="10053" max="10053" width="1" style="43" customWidth="1"/>
    <col min="10054" max="10054" width="1.42578125" style="43"/>
    <col min="10055" max="10055" width="2.42578125" style="43" customWidth="1"/>
    <col min="10056" max="10058" width="1.42578125" style="43"/>
    <col min="10059" max="10059" width="0" style="43" hidden="1" customWidth="1"/>
    <col min="10060" max="10060" width="0.42578125" style="43" customWidth="1"/>
    <col min="10061" max="10066" width="1.42578125" style="43"/>
    <col min="10067" max="10067" width="1.7109375" style="43" customWidth="1"/>
    <col min="10068" max="10073" width="1.42578125" style="43"/>
    <col min="10074" max="10074" width="1.28515625" style="43" customWidth="1"/>
    <col min="10075" max="10075" width="0" style="43" hidden="1" customWidth="1"/>
    <col min="10076" max="10082" width="1.42578125" style="43"/>
    <col min="10083" max="10083" width="0.7109375" style="43" customWidth="1"/>
    <col min="10084" max="10243" width="1.42578125" style="43"/>
    <col min="10244" max="10244" width="3.28515625" style="43" customWidth="1"/>
    <col min="10245" max="10265" width="1.42578125" style="43"/>
    <col min="10266" max="10266" width="1.5703125" style="43" customWidth="1"/>
    <col min="10267" max="10267" width="2" style="43" customWidth="1"/>
    <col min="10268" max="10268" width="0.140625" style="43" customWidth="1"/>
    <col min="10269" max="10277" width="1.42578125" style="43"/>
    <col min="10278" max="10278" width="2" style="43" bestFit="1" customWidth="1"/>
    <col min="10279" max="10281" width="1.42578125" style="43"/>
    <col min="10282" max="10283" width="0.28515625" style="43" customWidth="1"/>
    <col min="10284" max="10306" width="1.42578125" style="43"/>
    <col min="10307" max="10307" width="0.85546875" style="43" customWidth="1"/>
    <col min="10308" max="10308" width="1.42578125" style="43"/>
    <col min="10309" max="10309" width="1" style="43" customWidth="1"/>
    <col min="10310" max="10310" width="1.42578125" style="43"/>
    <col min="10311" max="10311" width="2.42578125" style="43" customWidth="1"/>
    <col min="10312" max="10314" width="1.42578125" style="43"/>
    <col min="10315" max="10315" width="0" style="43" hidden="1" customWidth="1"/>
    <col min="10316" max="10316" width="0.42578125" style="43" customWidth="1"/>
    <col min="10317" max="10322" width="1.42578125" style="43"/>
    <col min="10323" max="10323" width="1.7109375" style="43" customWidth="1"/>
    <col min="10324" max="10329" width="1.42578125" style="43"/>
    <col min="10330" max="10330" width="1.28515625" style="43" customWidth="1"/>
    <col min="10331" max="10331" width="0" style="43" hidden="1" customWidth="1"/>
    <col min="10332" max="10338" width="1.42578125" style="43"/>
    <col min="10339" max="10339" width="0.7109375" style="43" customWidth="1"/>
    <col min="10340" max="10499" width="1.42578125" style="43"/>
    <col min="10500" max="10500" width="3.28515625" style="43" customWidth="1"/>
    <col min="10501" max="10521" width="1.42578125" style="43"/>
    <col min="10522" max="10522" width="1.5703125" style="43" customWidth="1"/>
    <col min="10523" max="10523" width="2" style="43" customWidth="1"/>
    <col min="10524" max="10524" width="0.140625" style="43" customWidth="1"/>
    <col min="10525" max="10533" width="1.42578125" style="43"/>
    <col min="10534" max="10534" width="2" style="43" bestFit="1" customWidth="1"/>
    <col min="10535" max="10537" width="1.42578125" style="43"/>
    <col min="10538" max="10539" width="0.28515625" style="43" customWidth="1"/>
    <col min="10540" max="10562" width="1.42578125" style="43"/>
    <col min="10563" max="10563" width="0.85546875" style="43" customWidth="1"/>
    <col min="10564" max="10564" width="1.42578125" style="43"/>
    <col min="10565" max="10565" width="1" style="43" customWidth="1"/>
    <col min="10566" max="10566" width="1.42578125" style="43"/>
    <col min="10567" max="10567" width="2.42578125" style="43" customWidth="1"/>
    <col min="10568" max="10570" width="1.42578125" style="43"/>
    <col min="10571" max="10571" width="0" style="43" hidden="1" customWidth="1"/>
    <col min="10572" max="10572" width="0.42578125" style="43" customWidth="1"/>
    <col min="10573" max="10578" width="1.42578125" style="43"/>
    <col min="10579" max="10579" width="1.7109375" style="43" customWidth="1"/>
    <col min="10580" max="10585" width="1.42578125" style="43"/>
    <col min="10586" max="10586" width="1.28515625" style="43" customWidth="1"/>
    <col min="10587" max="10587" width="0" style="43" hidden="1" customWidth="1"/>
    <col min="10588" max="10594" width="1.42578125" style="43"/>
    <col min="10595" max="10595" width="0.7109375" style="43" customWidth="1"/>
    <col min="10596" max="10755" width="1.42578125" style="43"/>
    <col min="10756" max="10756" width="3.28515625" style="43" customWidth="1"/>
    <col min="10757" max="10777" width="1.42578125" style="43"/>
    <col min="10778" max="10778" width="1.5703125" style="43" customWidth="1"/>
    <col min="10779" max="10779" width="2" style="43" customWidth="1"/>
    <col min="10780" max="10780" width="0.140625" style="43" customWidth="1"/>
    <col min="10781" max="10789" width="1.42578125" style="43"/>
    <col min="10790" max="10790" width="2" style="43" bestFit="1" customWidth="1"/>
    <col min="10791" max="10793" width="1.42578125" style="43"/>
    <col min="10794" max="10795" width="0.28515625" style="43" customWidth="1"/>
    <col min="10796" max="10818" width="1.42578125" style="43"/>
    <col min="10819" max="10819" width="0.85546875" style="43" customWidth="1"/>
    <col min="10820" max="10820" width="1.42578125" style="43"/>
    <col min="10821" max="10821" width="1" style="43" customWidth="1"/>
    <col min="10822" max="10822" width="1.42578125" style="43"/>
    <col min="10823" max="10823" width="2.42578125" style="43" customWidth="1"/>
    <col min="10824" max="10826" width="1.42578125" style="43"/>
    <col min="10827" max="10827" width="0" style="43" hidden="1" customWidth="1"/>
    <col min="10828" max="10828" width="0.42578125" style="43" customWidth="1"/>
    <col min="10829" max="10834" width="1.42578125" style="43"/>
    <col min="10835" max="10835" width="1.7109375" style="43" customWidth="1"/>
    <col min="10836" max="10841" width="1.42578125" style="43"/>
    <col min="10842" max="10842" width="1.28515625" style="43" customWidth="1"/>
    <col min="10843" max="10843" width="0" style="43" hidden="1" customWidth="1"/>
    <col min="10844" max="10850" width="1.42578125" style="43"/>
    <col min="10851" max="10851" width="0.7109375" style="43" customWidth="1"/>
    <col min="10852" max="11011" width="1.42578125" style="43"/>
    <col min="11012" max="11012" width="3.28515625" style="43" customWidth="1"/>
    <col min="11013" max="11033" width="1.42578125" style="43"/>
    <col min="11034" max="11034" width="1.5703125" style="43" customWidth="1"/>
    <col min="11035" max="11035" width="2" style="43" customWidth="1"/>
    <col min="11036" max="11036" width="0.140625" style="43" customWidth="1"/>
    <col min="11037" max="11045" width="1.42578125" style="43"/>
    <col min="11046" max="11046" width="2" style="43" bestFit="1" customWidth="1"/>
    <col min="11047" max="11049" width="1.42578125" style="43"/>
    <col min="11050" max="11051" width="0.28515625" style="43" customWidth="1"/>
    <col min="11052" max="11074" width="1.42578125" style="43"/>
    <col min="11075" max="11075" width="0.85546875" style="43" customWidth="1"/>
    <col min="11076" max="11076" width="1.42578125" style="43"/>
    <col min="11077" max="11077" width="1" style="43" customWidth="1"/>
    <col min="11078" max="11078" width="1.42578125" style="43"/>
    <col min="11079" max="11079" width="2.42578125" style="43" customWidth="1"/>
    <col min="11080" max="11082" width="1.42578125" style="43"/>
    <col min="11083" max="11083" width="0" style="43" hidden="1" customWidth="1"/>
    <col min="11084" max="11084" width="0.42578125" style="43" customWidth="1"/>
    <col min="11085" max="11090" width="1.42578125" style="43"/>
    <col min="11091" max="11091" width="1.7109375" style="43" customWidth="1"/>
    <col min="11092" max="11097" width="1.42578125" style="43"/>
    <col min="11098" max="11098" width="1.28515625" style="43" customWidth="1"/>
    <col min="11099" max="11099" width="0" style="43" hidden="1" customWidth="1"/>
    <col min="11100" max="11106" width="1.42578125" style="43"/>
    <col min="11107" max="11107" width="0.7109375" style="43" customWidth="1"/>
    <col min="11108" max="11267" width="1.42578125" style="43"/>
    <col min="11268" max="11268" width="3.28515625" style="43" customWidth="1"/>
    <col min="11269" max="11289" width="1.42578125" style="43"/>
    <col min="11290" max="11290" width="1.5703125" style="43" customWidth="1"/>
    <col min="11291" max="11291" width="2" style="43" customWidth="1"/>
    <col min="11292" max="11292" width="0.140625" style="43" customWidth="1"/>
    <col min="11293" max="11301" width="1.42578125" style="43"/>
    <col min="11302" max="11302" width="2" style="43" bestFit="1" customWidth="1"/>
    <col min="11303" max="11305" width="1.42578125" style="43"/>
    <col min="11306" max="11307" width="0.28515625" style="43" customWidth="1"/>
    <col min="11308" max="11330" width="1.42578125" style="43"/>
    <col min="11331" max="11331" width="0.85546875" style="43" customWidth="1"/>
    <col min="11332" max="11332" width="1.42578125" style="43"/>
    <col min="11333" max="11333" width="1" style="43" customWidth="1"/>
    <col min="11334" max="11334" width="1.42578125" style="43"/>
    <col min="11335" max="11335" width="2.42578125" style="43" customWidth="1"/>
    <col min="11336" max="11338" width="1.42578125" style="43"/>
    <col min="11339" max="11339" width="0" style="43" hidden="1" customWidth="1"/>
    <col min="11340" max="11340" width="0.42578125" style="43" customWidth="1"/>
    <col min="11341" max="11346" width="1.42578125" style="43"/>
    <col min="11347" max="11347" width="1.7109375" style="43" customWidth="1"/>
    <col min="11348" max="11353" width="1.42578125" style="43"/>
    <col min="11354" max="11354" width="1.28515625" style="43" customWidth="1"/>
    <col min="11355" max="11355" width="0" style="43" hidden="1" customWidth="1"/>
    <col min="11356" max="11362" width="1.42578125" style="43"/>
    <col min="11363" max="11363" width="0.7109375" style="43" customWidth="1"/>
    <col min="11364" max="11523" width="1.42578125" style="43"/>
    <col min="11524" max="11524" width="3.28515625" style="43" customWidth="1"/>
    <col min="11525" max="11545" width="1.42578125" style="43"/>
    <col min="11546" max="11546" width="1.5703125" style="43" customWidth="1"/>
    <col min="11547" max="11547" width="2" style="43" customWidth="1"/>
    <col min="11548" max="11548" width="0.140625" style="43" customWidth="1"/>
    <col min="11549" max="11557" width="1.42578125" style="43"/>
    <col min="11558" max="11558" width="2" style="43" bestFit="1" customWidth="1"/>
    <col min="11559" max="11561" width="1.42578125" style="43"/>
    <col min="11562" max="11563" width="0.28515625" style="43" customWidth="1"/>
    <col min="11564" max="11586" width="1.42578125" style="43"/>
    <col min="11587" max="11587" width="0.85546875" style="43" customWidth="1"/>
    <col min="11588" max="11588" width="1.42578125" style="43"/>
    <col min="11589" max="11589" width="1" style="43" customWidth="1"/>
    <col min="11590" max="11590" width="1.42578125" style="43"/>
    <col min="11591" max="11591" width="2.42578125" style="43" customWidth="1"/>
    <col min="11592" max="11594" width="1.42578125" style="43"/>
    <col min="11595" max="11595" width="0" style="43" hidden="1" customWidth="1"/>
    <col min="11596" max="11596" width="0.42578125" style="43" customWidth="1"/>
    <col min="11597" max="11602" width="1.42578125" style="43"/>
    <col min="11603" max="11603" width="1.7109375" style="43" customWidth="1"/>
    <col min="11604" max="11609" width="1.42578125" style="43"/>
    <col min="11610" max="11610" width="1.28515625" style="43" customWidth="1"/>
    <col min="11611" max="11611" width="0" style="43" hidden="1" customWidth="1"/>
    <col min="11612" max="11618" width="1.42578125" style="43"/>
    <col min="11619" max="11619" width="0.7109375" style="43" customWidth="1"/>
    <col min="11620" max="11779" width="1.42578125" style="43"/>
    <col min="11780" max="11780" width="3.28515625" style="43" customWidth="1"/>
    <col min="11781" max="11801" width="1.42578125" style="43"/>
    <col min="11802" max="11802" width="1.5703125" style="43" customWidth="1"/>
    <col min="11803" max="11803" width="2" style="43" customWidth="1"/>
    <col min="11804" max="11804" width="0.140625" style="43" customWidth="1"/>
    <col min="11805" max="11813" width="1.42578125" style="43"/>
    <col min="11814" max="11814" width="2" style="43" bestFit="1" customWidth="1"/>
    <col min="11815" max="11817" width="1.42578125" style="43"/>
    <col min="11818" max="11819" width="0.28515625" style="43" customWidth="1"/>
    <col min="11820" max="11842" width="1.42578125" style="43"/>
    <col min="11843" max="11843" width="0.85546875" style="43" customWidth="1"/>
    <col min="11844" max="11844" width="1.42578125" style="43"/>
    <col min="11845" max="11845" width="1" style="43" customWidth="1"/>
    <col min="11846" max="11846" width="1.42578125" style="43"/>
    <col min="11847" max="11847" width="2.42578125" style="43" customWidth="1"/>
    <col min="11848" max="11850" width="1.42578125" style="43"/>
    <col min="11851" max="11851" width="0" style="43" hidden="1" customWidth="1"/>
    <col min="11852" max="11852" width="0.42578125" style="43" customWidth="1"/>
    <col min="11853" max="11858" width="1.42578125" style="43"/>
    <col min="11859" max="11859" width="1.7109375" style="43" customWidth="1"/>
    <col min="11860" max="11865" width="1.42578125" style="43"/>
    <col min="11866" max="11866" width="1.28515625" style="43" customWidth="1"/>
    <col min="11867" max="11867" width="0" style="43" hidden="1" customWidth="1"/>
    <col min="11868" max="11874" width="1.42578125" style="43"/>
    <col min="11875" max="11875" width="0.7109375" style="43" customWidth="1"/>
    <col min="11876" max="12035" width="1.42578125" style="43"/>
    <col min="12036" max="12036" width="3.28515625" style="43" customWidth="1"/>
    <col min="12037" max="12057" width="1.42578125" style="43"/>
    <col min="12058" max="12058" width="1.5703125" style="43" customWidth="1"/>
    <col min="12059" max="12059" width="2" style="43" customWidth="1"/>
    <col min="12060" max="12060" width="0.140625" style="43" customWidth="1"/>
    <col min="12061" max="12069" width="1.42578125" style="43"/>
    <col min="12070" max="12070" width="2" style="43" bestFit="1" customWidth="1"/>
    <col min="12071" max="12073" width="1.42578125" style="43"/>
    <col min="12074" max="12075" width="0.28515625" style="43" customWidth="1"/>
    <col min="12076" max="12098" width="1.42578125" style="43"/>
    <col min="12099" max="12099" width="0.85546875" style="43" customWidth="1"/>
    <col min="12100" max="12100" width="1.42578125" style="43"/>
    <col min="12101" max="12101" width="1" style="43" customWidth="1"/>
    <col min="12102" max="12102" width="1.42578125" style="43"/>
    <col min="12103" max="12103" width="2.42578125" style="43" customWidth="1"/>
    <col min="12104" max="12106" width="1.42578125" style="43"/>
    <col min="12107" max="12107" width="0" style="43" hidden="1" customWidth="1"/>
    <col min="12108" max="12108" width="0.42578125" style="43" customWidth="1"/>
    <col min="12109" max="12114" width="1.42578125" style="43"/>
    <col min="12115" max="12115" width="1.7109375" style="43" customWidth="1"/>
    <col min="12116" max="12121" width="1.42578125" style="43"/>
    <col min="12122" max="12122" width="1.28515625" style="43" customWidth="1"/>
    <col min="12123" max="12123" width="0" style="43" hidden="1" customWidth="1"/>
    <col min="12124" max="12130" width="1.42578125" style="43"/>
    <col min="12131" max="12131" width="0.7109375" style="43" customWidth="1"/>
    <col min="12132" max="12291" width="1.42578125" style="43"/>
    <col min="12292" max="12292" width="3.28515625" style="43" customWidth="1"/>
    <col min="12293" max="12313" width="1.42578125" style="43"/>
    <col min="12314" max="12314" width="1.5703125" style="43" customWidth="1"/>
    <col min="12315" max="12315" width="2" style="43" customWidth="1"/>
    <col min="12316" max="12316" width="0.140625" style="43" customWidth="1"/>
    <col min="12317" max="12325" width="1.42578125" style="43"/>
    <col min="12326" max="12326" width="2" style="43" bestFit="1" customWidth="1"/>
    <col min="12327" max="12329" width="1.42578125" style="43"/>
    <col min="12330" max="12331" width="0.28515625" style="43" customWidth="1"/>
    <col min="12332" max="12354" width="1.42578125" style="43"/>
    <col min="12355" max="12355" width="0.85546875" style="43" customWidth="1"/>
    <col min="12356" max="12356" width="1.42578125" style="43"/>
    <col min="12357" max="12357" width="1" style="43" customWidth="1"/>
    <col min="12358" max="12358" width="1.42578125" style="43"/>
    <col min="12359" max="12359" width="2.42578125" style="43" customWidth="1"/>
    <col min="12360" max="12362" width="1.42578125" style="43"/>
    <col min="12363" max="12363" width="0" style="43" hidden="1" customWidth="1"/>
    <col min="12364" max="12364" width="0.42578125" style="43" customWidth="1"/>
    <col min="12365" max="12370" width="1.42578125" style="43"/>
    <col min="12371" max="12371" width="1.7109375" style="43" customWidth="1"/>
    <col min="12372" max="12377" width="1.42578125" style="43"/>
    <col min="12378" max="12378" width="1.28515625" style="43" customWidth="1"/>
    <col min="12379" max="12379" width="0" style="43" hidden="1" customWidth="1"/>
    <col min="12380" max="12386" width="1.42578125" style="43"/>
    <col min="12387" max="12387" width="0.7109375" style="43" customWidth="1"/>
    <col min="12388" max="12547" width="1.42578125" style="43"/>
    <col min="12548" max="12548" width="3.28515625" style="43" customWidth="1"/>
    <col min="12549" max="12569" width="1.42578125" style="43"/>
    <col min="12570" max="12570" width="1.5703125" style="43" customWidth="1"/>
    <col min="12571" max="12571" width="2" style="43" customWidth="1"/>
    <col min="12572" max="12572" width="0.140625" style="43" customWidth="1"/>
    <col min="12573" max="12581" width="1.42578125" style="43"/>
    <col min="12582" max="12582" width="2" style="43" bestFit="1" customWidth="1"/>
    <col min="12583" max="12585" width="1.42578125" style="43"/>
    <col min="12586" max="12587" width="0.28515625" style="43" customWidth="1"/>
    <col min="12588" max="12610" width="1.42578125" style="43"/>
    <col min="12611" max="12611" width="0.85546875" style="43" customWidth="1"/>
    <col min="12612" max="12612" width="1.42578125" style="43"/>
    <col min="12613" max="12613" width="1" style="43" customWidth="1"/>
    <col min="12614" max="12614" width="1.42578125" style="43"/>
    <col min="12615" max="12615" width="2.42578125" style="43" customWidth="1"/>
    <col min="12616" max="12618" width="1.42578125" style="43"/>
    <col min="12619" max="12619" width="0" style="43" hidden="1" customWidth="1"/>
    <col min="12620" max="12620" width="0.42578125" style="43" customWidth="1"/>
    <col min="12621" max="12626" width="1.42578125" style="43"/>
    <col min="12627" max="12627" width="1.7109375" style="43" customWidth="1"/>
    <col min="12628" max="12633" width="1.42578125" style="43"/>
    <col min="12634" max="12634" width="1.28515625" style="43" customWidth="1"/>
    <col min="12635" max="12635" width="0" style="43" hidden="1" customWidth="1"/>
    <col min="12636" max="12642" width="1.42578125" style="43"/>
    <col min="12643" max="12643" width="0.7109375" style="43" customWidth="1"/>
    <col min="12644" max="12803" width="1.42578125" style="43"/>
    <col min="12804" max="12804" width="3.28515625" style="43" customWidth="1"/>
    <col min="12805" max="12825" width="1.42578125" style="43"/>
    <col min="12826" max="12826" width="1.5703125" style="43" customWidth="1"/>
    <col min="12827" max="12827" width="2" style="43" customWidth="1"/>
    <col min="12828" max="12828" width="0.140625" style="43" customWidth="1"/>
    <col min="12829" max="12837" width="1.42578125" style="43"/>
    <col min="12838" max="12838" width="2" style="43" bestFit="1" customWidth="1"/>
    <col min="12839" max="12841" width="1.42578125" style="43"/>
    <col min="12842" max="12843" width="0.28515625" style="43" customWidth="1"/>
    <col min="12844" max="12866" width="1.42578125" style="43"/>
    <col min="12867" max="12867" width="0.85546875" style="43" customWidth="1"/>
    <col min="12868" max="12868" width="1.42578125" style="43"/>
    <col min="12869" max="12869" width="1" style="43" customWidth="1"/>
    <col min="12870" max="12870" width="1.42578125" style="43"/>
    <col min="12871" max="12871" width="2.42578125" style="43" customWidth="1"/>
    <col min="12872" max="12874" width="1.42578125" style="43"/>
    <col min="12875" max="12875" width="0" style="43" hidden="1" customWidth="1"/>
    <col min="12876" max="12876" width="0.42578125" style="43" customWidth="1"/>
    <col min="12877" max="12882" width="1.42578125" style="43"/>
    <col min="12883" max="12883" width="1.7109375" style="43" customWidth="1"/>
    <col min="12884" max="12889" width="1.42578125" style="43"/>
    <col min="12890" max="12890" width="1.28515625" style="43" customWidth="1"/>
    <col min="12891" max="12891" width="0" style="43" hidden="1" customWidth="1"/>
    <col min="12892" max="12898" width="1.42578125" style="43"/>
    <col min="12899" max="12899" width="0.7109375" style="43" customWidth="1"/>
    <col min="12900" max="13059" width="1.42578125" style="43"/>
    <col min="13060" max="13060" width="3.28515625" style="43" customWidth="1"/>
    <col min="13061" max="13081" width="1.42578125" style="43"/>
    <col min="13082" max="13082" width="1.5703125" style="43" customWidth="1"/>
    <col min="13083" max="13083" width="2" style="43" customWidth="1"/>
    <col min="13084" max="13084" width="0.140625" style="43" customWidth="1"/>
    <col min="13085" max="13093" width="1.42578125" style="43"/>
    <col min="13094" max="13094" width="2" style="43" bestFit="1" customWidth="1"/>
    <col min="13095" max="13097" width="1.42578125" style="43"/>
    <col min="13098" max="13099" width="0.28515625" style="43" customWidth="1"/>
    <col min="13100" max="13122" width="1.42578125" style="43"/>
    <col min="13123" max="13123" width="0.85546875" style="43" customWidth="1"/>
    <col min="13124" max="13124" width="1.42578125" style="43"/>
    <col min="13125" max="13125" width="1" style="43" customWidth="1"/>
    <col min="13126" max="13126" width="1.42578125" style="43"/>
    <col min="13127" max="13127" width="2.42578125" style="43" customWidth="1"/>
    <col min="13128" max="13130" width="1.42578125" style="43"/>
    <col min="13131" max="13131" width="0" style="43" hidden="1" customWidth="1"/>
    <col min="13132" max="13132" width="0.42578125" style="43" customWidth="1"/>
    <col min="13133" max="13138" width="1.42578125" style="43"/>
    <col min="13139" max="13139" width="1.7109375" style="43" customWidth="1"/>
    <col min="13140" max="13145" width="1.42578125" style="43"/>
    <col min="13146" max="13146" width="1.28515625" style="43" customWidth="1"/>
    <col min="13147" max="13147" width="0" style="43" hidden="1" customWidth="1"/>
    <col min="13148" max="13154" width="1.42578125" style="43"/>
    <col min="13155" max="13155" width="0.7109375" style="43" customWidth="1"/>
    <col min="13156" max="13315" width="1.42578125" style="43"/>
    <col min="13316" max="13316" width="3.28515625" style="43" customWidth="1"/>
    <col min="13317" max="13337" width="1.42578125" style="43"/>
    <col min="13338" max="13338" width="1.5703125" style="43" customWidth="1"/>
    <col min="13339" max="13339" width="2" style="43" customWidth="1"/>
    <col min="13340" max="13340" width="0.140625" style="43" customWidth="1"/>
    <col min="13341" max="13349" width="1.42578125" style="43"/>
    <col min="13350" max="13350" width="2" style="43" bestFit="1" customWidth="1"/>
    <col min="13351" max="13353" width="1.42578125" style="43"/>
    <col min="13354" max="13355" width="0.28515625" style="43" customWidth="1"/>
    <col min="13356" max="13378" width="1.42578125" style="43"/>
    <col min="13379" max="13379" width="0.85546875" style="43" customWidth="1"/>
    <col min="13380" max="13380" width="1.42578125" style="43"/>
    <col min="13381" max="13381" width="1" style="43" customWidth="1"/>
    <col min="13382" max="13382" width="1.42578125" style="43"/>
    <col min="13383" max="13383" width="2.42578125" style="43" customWidth="1"/>
    <col min="13384" max="13386" width="1.42578125" style="43"/>
    <col min="13387" max="13387" width="0" style="43" hidden="1" customWidth="1"/>
    <col min="13388" max="13388" width="0.42578125" style="43" customWidth="1"/>
    <col min="13389" max="13394" width="1.42578125" style="43"/>
    <col min="13395" max="13395" width="1.7109375" style="43" customWidth="1"/>
    <col min="13396" max="13401" width="1.42578125" style="43"/>
    <col min="13402" max="13402" width="1.28515625" style="43" customWidth="1"/>
    <col min="13403" max="13403" width="0" style="43" hidden="1" customWidth="1"/>
    <col min="13404" max="13410" width="1.42578125" style="43"/>
    <col min="13411" max="13411" width="0.7109375" style="43" customWidth="1"/>
    <col min="13412" max="13571" width="1.42578125" style="43"/>
    <col min="13572" max="13572" width="3.28515625" style="43" customWidth="1"/>
    <col min="13573" max="13593" width="1.42578125" style="43"/>
    <col min="13594" max="13594" width="1.5703125" style="43" customWidth="1"/>
    <col min="13595" max="13595" width="2" style="43" customWidth="1"/>
    <col min="13596" max="13596" width="0.140625" style="43" customWidth="1"/>
    <col min="13597" max="13605" width="1.42578125" style="43"/>
    <col min="13606" max="13606" width="2" style="43" bestFit="1" customWidth="1"/>
    <col min="13607" max="13609" width="1.42578125" style="43"/>
    <col min="13610" max="13611" width="0.28515625" style="43" customWidth="1"/>
    <col min="13612" max="13634" width="1.42578125" style="43"/>
    <col min="13635" max="13635" width="0.85546875" style="43" customWidth="1"/>
    <col min="13636" max="13636" width="1.42578125" style="43"/>
    <col min="13637" max="13637" width="1" style="43" customWidth="1"/>
    <col min="13638" max="13638" width="1.42578125" style="43"/>
    <col min="13639" max="13639" width="2.42578125" style="43" customWidth="1"/>
    <col min="13640" max="13642" width="1.42578125" style="43"/>
    <col min="13643" max="13643" width="0" style="43" hidden="1" customWidth="1"/>
    <col min="13644" max="13644" width="0.42578125" style="43" customWidth="1"/>
    <col min="13645" max="13650" width="1.42578125" style="43"/>
    <col min="13651" max="13651" width="1.7109375" style="43" customWidth="1"/>
    <col min="13652" max="13657" width="1.42578125" style="43"/>
    <col min="13658" max="13658" width="1.28515625" style="43" customWidth="1"/>
    <col min="13659" max="13659" width="0" style="43" hidden="1" customWidth="1"/>
    <col min="13660" max="13666" width="1.42578125" style="43"/>
    <col min="13667" max="13667" width="0.7109375" style="43" customWidth="1"/>
    <col min="13668" max="13827" width="1.42578125" style="43"/>
    <col min="13828" max="13828" width="3.28515625" style="43" customWidth="1"/>
    <col min="13829" max="13849" width="1.42578125" style="43"/>
    <col min="13850" max="13850" width="1.5703125" style="43" customWidth="1"/>
    <col min="13851" max="13851" width="2" style="43" customWidth="1"/>
    <col min="13852" max="13852" width="0.140625" style="43" customWidth="1"/>
    <col min="13853" max="13861" width="1.42578125" style="43"/>
    <col min="13862" max="13862" width="2" style="43" bestFit="1" customWidth="1"/>
    <col min="13863" max="13865" width="1.42578125" style="43"/>
    <col min="13866" max="13867" width="0.28515625" style="43" customWidth="1"/>
    <col min="13868" max="13890" width="1.42578125" style="43"/>
    <col min="13891" max="13891" width="0.85546875" style="43" customWidth="1"/>
    <col min="13892" max="13892" width="1.42578125" style="43"/>
    <col min="13893" max="13893" width="1" style="43" customWidth="1"/>
    <col min="13894" max="13894" width="1.42578125" style="43"/>
    <col min="13895" max="13895" width="2.42578125" style="43" customWidth="1"/>
    <col min="13896" max="13898" width="1.42578125" style="43"/>
    <col min="13899" max="13899" width="0" style="43" hidden="1" customWidth="1"/>
    <col min="13900" max="13900" width="0.42578125" style="43" customWidth="1"/>
    <col min="13901" max="13906" width="1.42578125" style="43"/>
    <col min="13907" max="13907" width="1.7109375" style="43" customWidth="1"/>
    <col min="13908" max="13913" width="1.42578125" style="43"/>
    <col min="13914" max="13914" width="1.28515625" style="43" customWidth="1"/>
    <col min="13915" max="13915" width="0" style="43" hidden="1" customWidth="1"/>
    <col min="13916" max="13922" width="1.42578125" style="43"/>
    <col min="13923" max="13923" width="0.7109375" style="43" customWidth="1"/>
    <col min="13924" max="14083" width="1.42578125" style="43"/>
    <col min="14084" max="14084" width="3.28515625" style="43" customWidth="1"/>
    <col min="14085" max="14105" width="1.42578125" style="43"/>
    <col min="14106" max="14106" width="1.5703125" style="43" customWidth="1"/>
    <col min="14107" max="14107" width="2" style="43" customWidth="1"/>
    <col min="14108" max="14108" width="0.140625" style="43" customWidth="1"/>
    <col min="14109" max="14117" width="1.42578125" style="43"/>
    <col min="14118" max="14118" width="2" style="43" bestFit="1" customWidth="1"/>
    <col min="14119" max="14121" width="1.42578125" style="43"/>
    <col min="14122" max="14123" width="0.28515625" style="43" customWidth="1"/>
    <col min="14124" max="14146" width="1.42578125" style="43"/>
    <col min="14147" max="14147" width="0.85546875" style="43" customWidth="1"/>
    <col min="14148" max="14148" width="1.42578125" style="43"/>
    <col min="14149" max="14149" width="1" style="43" customWidth="1"/>
    <col min="14150" max="14150" width="1.42578125" style="43"/>
    <col min="14151" max="14151" width="2.42578125" style="43" customWidth="1"/>
    <col min="14152" max="14154" width="1.42578125" style="43"/>
    <col min="14155" max="14155" width="0" style="43" hidden="1" customWidth="1"/>
    <col min="14156" max="14156" width="0.42578125" style="43" customWidth="1"/>
    <col min="14157" max="14162" width="1.42578125" style="43"/>
    <col min="14163" max="14163" width="1.7109375" style="43" customWidth="1"/>
    <col min="14164" max="14169" width="1.42578125" style="43"/>
    <col min="14170" max="14170" width="1.28515625" style="43" customWidth="1"/>
    <col min="14171" max="14171" width="0" style="43" hidden="1" customWidth="1"/>
    <col min="14172" max="14178" width="1.42578125" style="43"/>
    <col min="14179" max="14179" width="0.7109375" style="43" customWidth="1"/>
    <col min="14180" max="14339" width="1.42578125" style="43"/>
    <col min="14340" max="14340" width="3.28515625" style="43" customWidth="1"/>
    <col min="14341" max="14361" width="1.42578125" style="43"/>
    <col min="14362" max="14362" width="1.5703125" style="43" customWidth="1"/>
    <col min="14363" max="14363" width="2" style="43" customWidth="1"/>
    <col min="14364" max="14364" width="0.140625" style="43" customWidth="1"/>
    <col min="14365" max="14373" width="1.42578125" style="43"/>
    <col min="14374" max="14374" width="2" style="43" bestFit="1" customWidth="1"/>
    <col min="14375" max="14377" width="1.42578125" style="43"/>
    <col min="14378" max="14379" width="0.28515625" style="43" customWidth="1"/>
    <col min="14380" max="14402" width="1.42578125" style="43"/>
    <col min="14403" max="14403" width="0.85546875" style="43" customWidth="1"/>
    <col min="14404" max="14404" width="1.42578125" style="43"/>
    <col min="14405" max="14405" width="1" style="43" customWidth="1"/>
    <col min="14406" max="14406" width="1.42578125" style="43"/>
    <col min="14407" max="14407" width="2.42578125" style="43" customWidth="1"/>
    <col min="14408" max="14410" width="1.42578125" style="43"/>
    <col min="14411" max="14411" width="0" style="43" hidden="1" customWidth="1"/>
    <col min="14412" max="14412" width="0.42578125" style="43" customWidth="1"/>
    <col min="14413" max="14418" width="1.42578125" style="43"/>
    <col min="14419" max="14419" width="1.7109375" style="43" customWidth="1"/>
    <col min="14420" max="14425" width="1.42578125" style="43"/>
    <col min="14426" max="14426" width="1.28515625" style="43" customWidth="1"/>
    <col min="14427" max="14427" width="0" style="43" hidden="1" customWidth="1"/>
    <col min="14428" max="14434" width="1.42578125" style="43"/>
    <col min="14435" max="14435" width="0.7109375" style="43" customWidth="1"/>
    <col min="14436" max="14595" width="1.42578125" style="43"/>
    <col min="14596" max="14596" width="3.28515625" style="43" customWidth="1"/>
    <col min="14597" max="14617" width="1.42578125" style="43"/>
    <col min="14618" max="14618" width="1.5703125" style="43" customWidth="1"/>
    <col min="14619" max="14619" width="2" style="43" customWidth="1"/>
    <col min="14620" max="14620" width="0.140625" style="43" customWidth="1"/>
    <col min="14621" max="14629" width="1.42578125" style="43"/>
    <col min="14630" max="14630" width="2" style="43" bestFit="1" customWidth="1"/>
    <col min="14631" max="14633" width="1.42578125" style="43"/>
    <col min="14634" max="14635" width="0.28515625" style="43" customWidth="1"/>
    <col min="14636" max="14658" width="1.42578125" style="43"/>
    <col min="14659" max="14659" width="0.85546875" style="43" customWidth="1"/>
    <col min="14660" max="14660" width="1.42578125" style="43"/>
    <col min="14661" max="14661" width="1" style="43" customWidth="1"/>
    <col min="14662" max="14662" width="1.42578125" style="43"/>
    <col min="14663" max="14663" width="2.42578125" style="43" customWidth="1"/>
    <col min="14664" max="14666" width="1.42578125" style="43"/>
    <col min="14667" max="14667" width="0" style="43" hidden="1" customWidth="1"/>
    <col min="14668" max="14668" width="0.42578125" style="43" customWidth="1"/>
    <col min="14669" max="14674" width="1.42578125" style="43"/>
    <col min="14675" max="14675" width="1.7109375" style="43" customWidth="1"/>
    <col min="14676" max="14681" width="1.42578125" style="43"/>
    <col min="14682" max="14682" width="1.28515625" style="43" customWidth="1"/>
    <col min="14683" max="14683" width="0" style="43" hidden="1" customWidth="1"/>
    <col min="14684" max="14690" width="1.42578125" style="43"/>
    <col min="14691" max="14691" width="0.7109375" style="43" customWidth="1"/>
    <col min="14692" max="14851" width="1.42578125" style="43"/>
    <col min="14852" max="14852" width="3.28515625" style="43" customWidth="1"/>
    <col min="14853" max="14873" width="1.42578125" style="43"/>
    <col min="14874" max="14874" width="1.5703125" style="43" customWidth="1"/>
    <col min="14875" max="14875" width="2" style="43" customWidth="1"/>
    <col min="14876" max="14876" width="0.140625" style="43" customWidth="1"/>
    <col min="14877" max="14885" width="1.42578125" style="43"/>
    <col min="14886" max="14886" width="2" style="43" bestFit="1" customWidth="1"/>
    <col min="14887" max="14889" width="1.42578125" style="43"/>
    <col min="14890" max="14891" width="0.28515625" style="43" customWidth="1"/>
    <col min="14892" max="14914" width="1.42578125" style="43"/>
    <col min="14915" max="14915" width="0.85546875" style="43" customWidth="1"/>
    <col min="14916" max="14916" width="1.42578125" style="43"/>
    <col min="14917" max="14917" width="1" style="43" customWidth="1"/>
    <col min="14918" max="14918" width="1.42578125" style="43"/>
    <col min="14919" max="14919" width="2.42578125" style="43" customWidth="1"/>
    <col min="14920" max="14922" width="1.42578125" style="43"/>
    <col min="14923" max="14923" width="0" style="43" hidden="1" customWidth="1"/>
    <col min="14924" max="14924" width="0.42578125" style="43" customWidth="1"/>
    <col min="14925" max="14930" width="1.42578125" style="43"/>
    <col min="14931" max="14931" width="1.7109375" style="43" customWidth="1"/>
    <col min="14932" max="14937" width="1.42578125" style="43"/>
    <col min="14938" max="14938" width="1.28515625" style="43" customWidth="1"/>
    <col min="14939" max="14939" width="0" style="43" hidden="1" customWidth="1"/>
    <col min="14940" max="14946" width="1.42578125" style="43"/>
    <col min="14947" max="14947" width="0.7109375" style="43" customWidth="1"/>
    <col min="14948" max="15107" width="1.42578125" style="43"/>
    <col min="15108" max="15108" width="3.28515625" style="43" customWidth="1"/>
    <col min="15109" max="15129" width="1.42578125" style="43"/>
    <col min="15130" max="15130" width="1.5703125" style="43" customWidth="1"/>
    <col min="15131" max="15131" width="2" style="43" customWidth="1"/>
    <col min="15132" max="15132" width="0.140625" style="43" customWidth="1"/>
    <col min="15133" max="15141" width="1.42578125" style="43"/>
    <col min="15142" max="15142" width="2" style="43" bestFit="1" customWidth="1"/>
    <col min="15143" max="15145" width="1.42578125" style="43"/>
    <col min="15146" max="15147" width="0.28515625" style="43" customWidth="1"/>
    <col min="15148" max="15170" width="1.42578125" style="43"/>
    <col min="15171" max="15171" width="0.85546875" style="43" customWidth="1"/>
    <col min="15172" max="15172" width="1.42578125" style="43"/>
    <col min="15173" max="15173" width="1" style="43" customWidth="1"/>
    <col min="15174" max="15174" width="1.42578125" style="43"/>
    <col min="15175" max="15175" width="2.42578125" style="43" customWidth="1"/>
    <col min="15176" max="15178" width="1.42578125" style="43"/>
    <col min="15179" max="15179" width="0" style="43" hidden="1" customWidth="1"/>
    <col min="15180" max="15180" width="0.42578125" style="43" customWidth="1"/>
    <col min="15181" max="15186" width="1.42578125" style="43"/>
    <col min="15187" max="15187" width="1.7109375" style="43" customWidth="1"/>
    <col min="15188" max="15193" width="1.42578125" style="43"/>
    <col min="15194" max="15194" width="1.28515625" style="43" customWidth="1"/>
    <col min="15195" max="15195" width="0" style="43" hidden="1" customWidth="1"/>
    <col min="15196" max="15202" width="1.42578125" style="43"/>
    <col min="15203" max="15203" width="0.7109375" style="43" customWidth="1"/>
    <col min="15204" max="15363" width="1.42578125" style="43"/>
    <col min="15364" max="15364" width="3.28515625" style="43" customWidth="1"/>
    <col min="15365" max="15385" width="1.42578125" style="43"/>
    <col min="15386" max="15386" width="1.5703125" style="43" customWidth="1"/>
    <col min="15387" max="15387" width="2" style="43" customWidth="1"/>
    <col min="15388" max="15388" width="0.140625" style="43" customWidth="1"/>
    <col min="15389" max="15397" width="1.42578125" style="43"/>
    <col min="15398" max="15398" width="2" style="43" bestFit="1" customWidth="1"/>
    <col min="15399" max="15401" width="1.42578125" style="43"/>
    <col min="15402" max="15403" width="0.28515625" style="43" customWidth="1"/>
    <col min="15404" max="15426" width="1.42578125" style="43"/>
    <col min="15427" max="15427" width="0.85546875" style="43" customWidth="1"/>
    <col min="15428" max="15428" width="1.42578125" style="43"/>
    <col min="15429" max="15429" width="1" style="43" customWidth="1"/>
    <col min="15430" max="15430" width="1.42578125" style="43"/>
    <col min="15431" max="15431" width="2.42578125" style="43" customWidth="1"/>
    <col min="15432" max="15434" width="1.42578125" style="43"/>
    <col min="15435" max="15435" width="0" style="43" hidden="1" customWidth="1"/>
    <col min="15436" max="15436" width="0.42578125" style="43" customWidth="1"/>
    <col min="15437" max="15442" width="1.42578125" style="43"/>
    <col min="15443" max="15443" width="1.7109375" style="43" customWidth="1"/>
    <col min="15444" max="15449" width="1.42578125" style="43"/>
    <col min="15450" max="15450" width="1.28515625" style="43" customWidth="1"/>
    <col min="15451" max="15451" width="0" style="43" hidden="1" customWidth="1"/>
    <col min="15452" max="15458" width="1.42578125" style="43"/>
    <col min="15459" max="15459" width="0.7109375" style="43" customWidth="1"/>
    <col min="15460" max="15619" width="1.42578125" style="43"/>
    <col min="15620" max="15620" width="3.28515625" style="43" customWidth="1"/>
    <col min="15621" max="15641" width="1.42578125" style="43"/>
    <col min="15642" max="15642" width="1.5703125" style="43" customWidth="1"/>
    <col min="15643" max="15643" width="2" style="43" customWidth="1"/>
    <col min="15644" max="15644" width="0.140625" style="43" customWidth="1"/>
    <col min="15645" max="15653" width="1.42578125" style="43"/>
    <col min="15654" max="15654" width="2" style="43" bestFit="1" customWidth="1"/>
    <col min="15655" max="15657" width="1.42578125" style="43"/>
    <col min="15658" max="15659" width="0.28515625" style="43" customWidth="1"/>
    <col min="15660" max="15682" width="1.42578125" style="43"/>
    <col min="15683" max="15683" width="0.85546875" style="43" customWidth="1"/>
    <col min="15684" max="15684" width="1.42578125" style="43"/>
    <col min="15685" max="15685" width="1" style="43" customWidth="1"/>
    <col min="15686" max="15686" width="1.42578125" style="43"/>
    <col min="15687" max="15687" width="2.42578125" style="43" customWidth="1"/>
    <col min="15688" max="15690" width="1.42578125" style="43"/>
    <col min="15691" max="15691" width="0" style="43" hidden="1" customWidth="1"/>
    <col min="15692" max="15692" width="0.42578125" style="43" customWidth="1"/>
    <col min="15693" max="15698" width="1.42578125" style="43"/>
    <col min="15699" max="15699" width="1.7109375" style="43" customWidth="1"/>
    <col min="15700" max="15705" width="1.42578125" style="43"/>
    <col min="15706" max="15706" width="1.28515625" style="43" customWidth="1"/>
    <col min="15707" max="15707" width="0" style="43" hidden="1" customWidth="1"/>
    <col min="15708" max="15714" width="1.42578125" style="43"/>
    <col min="15715" max="15715" width="0.7109375" style="43" customWidth="1"/>
    <col min="15716" max="15875" width="1.42578125" style="43"/>
    <col min="15876" max="15876" width="3.28515625" style="43" customWidth="1"/>
    <col min="15877" max="15897" width="1.42578125" style="43"/>
    <col min="15898" max="15898" width="1.5703125" style="43" customWidth="1"/>
    <col min="15899" max="15899" width="2" style="43" customWidth="1"/>
    <col min="15900" max="15900" width="0.140625" style="43" customWidth="1"/>
    <col min="15901" max="15909" width="1.42578125" style="43"/>
    <col min="15910" max="15910" width="2" style="43" bestFit="1" customWidth="1"/>
    <col min="15911" max="15913" width="1.42578125" style="43"/>
    <col min="15914" max="15915" width="0.28515625" style="43" customWidth="1"/>
    <col min="15916" max="15938" width="1.42578125" style="43"/>
    <col min="15939" max="15939" width="0.85546875" style="43" customWidth="1"/>
    <col min="15940" max="15940" width="1.42578125" style="43"/>
    <col min="15941" max="15941" width="1" style="43" customWidth="1"/>
    <col min="15942" max="15942" width="1.42578125" style="43"/>
    <col min="15943" max="15943" width="2.42578125" style="43" customWidth="1"/>
    <col min="15944" max="15946" width="1.42578125" style="43"/>
    <col min="15947" max="15947" width="0" style="43" hidden="1" customWidth="1"/>
    <col min="15948" max="15948" width="0.42578125" style="43" customWidth="1"/>
    <col min="15949" max="15954" width="1.42578125" style="43"/>
    <col min="15955" max="15955" width="1.7109375" style="43" customWidth="1"/>
    <col min="15956" max="15961" width="1.42578125" style="43"/>
    <col min="15962" max="15962" width="1.28515625" style="43" customWidth="1"/>
    <col min="15963" max="15963" width="0" style="43" hidden="1" customWidth="1"/>
    <col min="15964" max="15970" width="1.42578125" style="43"/>
    <col min="15971" max="15971" width="0.7109375" style="43" customWidth="1"/>
    <col min="15972" max="16131" width="1.42578125" style="43"/>
    <col min="16132" max="16132" width="3.28515625" style="43" customWidth="1"/>
    <col min="16133" max="16153" width="1.42578125" style="43"/>
    <col min="16154" max="16154" width="1.5703125" style="43" customWidth="1"/>
    <col min="16155" max="16155" width="2" style="43" customWidth="1"/>
    <col min="16156" max="16156" width="0.140625" style="43" customWidth="1"/>
    <col min="16157" max="16165" width="1.42578125" style="43"/>
    <col min="16166" max="16166" width="2" style="43" bestFit="1" customWidth="1"/>
    <col min="16167" max="16169" width="1.42578125" style="43"/>
    <col min="16170" max="16171" width="0.28515625" style="43" customWidth="1"/>
    <col min="16172" max="16194" width="1.42578125" style="43"/>
    <col min="16195" max="16195" width="0.85546875" style="43" customWidth="1"/>
    <col min="16196" max="16196" width="1.42578125" style="43"/>
    <col min="16197" max="16197" width="1" style="43" customWidth="1"/>
    <col min="16198" max="16198" width="1.42578125" style="43"/>
    <col min="16199" max="16199" width="2.42578125" style="43" customWidth="1"/>
    <col min="16200" max="16202" width="1.42578125" style="43"/>
    <col min="16203" max="16203" width="0" style="43" hidden="1" customWidth="1"/>
    <col min="16204" max="16204" width="0.42578125" style="43" customWidth="1"/>
    <col min="16205" max="16210" width="1.42578125" style="43"/>
    <col min="16211" max="16211" width="1.7109375" style="43" customWidth="1"/>
    <col min="16212" max="16217" width="1.42578125" style="43"/>
    <col min="16218" max="16218" width="1.28515625" style="43" customWidth="1"/>
    <col min="16219" max="16219" width="0" style="43" hidden="1" customWidth="1"/>
    <col min="16220" max="16226" width="1.42578125" style="43"/>
    <col min="16227" max="16227" width="0.7109375" style="43" customWidth="1"/>
    <col min="16228" max="16384" width="1.42578125" style="43"/>
  </cols>
  <sheetData>
    <row r="1" spans="1:256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2" t="s">
        <v>111</v>
      </c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42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  <c r="IV1" s="41"/>
    </row>
    <row r="2" spans="1:256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2" t="s">
        <v>1</v>
      </c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42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1"/>
      <c r="IS2" s="41"/>
      <c r="IT2" s="41"/>
      <c r="IU2" s="41"/>
      <c r="IV2" s="41"/>
    </row>
    <row r="3" spans="1:256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5" t="s">
        <v>2</v>
      </c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42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  <c r="IR3" s="41"/>
      <c r="IS3" s="41"/>
      <c r="IT3" s="41"/>
      <c r="IU3" s="41"/>
      <c r="IV3" s="41"/>
    </row>
    <row r="4" spans="1:256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4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  <c r="IT4" s="41"/>
      <c r="IU4" s="41"/>
      <c r="IV4" s="41"/>
    </row>
    <row r="6" spans="1:256" x14ac:dyDescent="0.25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</row>
    <row r="7" spans="1:256" x14ac:dyDescent="0.25">
      <c r="A7" s="6" t="s">
        <v>112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</row>
    <row r="8" spans="1:256" x14ac:dyDescent="0.25">
      <c r="A8" s="6" t="s">
        <v>113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</row>
    <row r="9" spans="1:256" x14ac:dyDescent="0.25">
      <c r="A9" s="6" t="s">
        <v>114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</row>
    <row r="10" spans="1:256" x14ac:dyDescent="0.25">
      <c r="A10" s="6" t="s">
        <v>115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</row>
    <row r="11" spans="1:256" x14ac:dyDescent="0.25">
      <c r="A11" s="6" t="s">
        <v>116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</row>
    <row r="13" spans="1:256" x14ac:dyDescent="0.25">
      <c r="A13" s="45" t="s">
        <v>117</v>
      </c>
      <c r="B13" s="46"/>
      <c r="C13" s="46"/>
      <c r="D13" s="47"/>
      <c r="E13" s="45" t="s">
        <v>7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7"/>
      <c r="AB13" s="46" t="s">
        <v>118</v>
      </c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5" t="s">
        <v>119</v>
      </c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7"/>
      <c r="BX13" s="46" t="s">
        <v>120</v>
      </c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7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x14ac:dyDescent="0.25">
      <c r="A14" s="48" t="s">
        <v>121</v>
      </c>
      <c r="B14" s="49"/>
      <c r="C14" s="49"/>
      <c r="D14" s="50"/>
      <c r="E14" s="48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50"/>
      <c r="AB14" s="51" t="s">
        <v>122</v>
      </c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2" t="s">
        <v>123</v>
      </c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3"/>
      <c r="BX14" s="51" t="s">
        <v>124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3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x14ac:dyDescent="0.25">
      <c r="A15" s="48"/>
      <c r="B15" s="49"/>
      <c r="C15" s="49"/>
      <c r="D15" s="50"/>
      <c r="E15" s="48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50"/>
      <c r="AB15" s="46" t="s">
        <v>125</v>
      </c>
      <c r="AC15" s="46"/>
      <c r="AD15" s="46"/>
      <c r="AE15" s="46"/>
      <c r="AF15" s="46"/>
      <c r="AG15" s="46"/>
      <c r="AH15" s="46"/>
      <c r="AI15" s="47"/>
      <c r="AJ15" s="45" t="s">
        <v>126</v>
      </c>
      <c r="AK15" s="46"/>
      <c r="AL15" s="46"/>
      <c r="AM15" s="46"/>
      <c r="AN15" s="46"/>
      <c r="AO15" s="46"/>
      <c r="AP15" s="46"/>
      <c r="AQ15" s="47"/>
      <c r="AR15" s="45" t="s">
        <v>127</v>
      </c>
      <c r="AS15" s="46"/>
      <c r="AT15" s="46"/>
      <c r="AU15" s="46"/>
      <c r="AV15" s="46"/>
      <c r="AW15" s="46"/>
      <c r="AX15" s="46"/>
      <c r="AY15" s="47"/>
      <c r="AZ15" s="45" t="s">
        <v>128</v>
      </c>
      <c r="BA15" s="46"/>
      <c r="BB15" s="46"/>
      <c r="BC15" s="46"/>
      <c r="BD15" s="46"/>
      <c r="BE15" s="46"/>
      <c r="BF15" s="46"/>
      <c r="BG15" s="47"/>
      <c r="BH15" s="45" t="s">
        <v>126</v>
      </c>
      <c r="BI15" s="46"/>
      <c r="BJ15" s="46"/>
      <c r="BK15" s="46"/>
      <c r="BL15" s="46"/>
      <c r="BM15" s="46"/>
      <c r="BN15" s="46"/>
      <c r="BO15" s="47"/>
      <c r="BP15" s="45" t="s">
        <v>127</v>
      </c>
      <c r="BQ15" s="46"/>
      <c r="BR15" s="46"/>
      <c r="BS15" s="46"/>
      <c r="BT15" s="46"/>
      <c r="BU15" s="46"/>
      <c r="BV15" s="46"/>
      <c r="BW15" s="47"/>
      <c r="BX15" s="45" t="s">
        <v>128</v>
      </c>
      <c r="BY15" s="46"/>
      <c r="BZ15" s="46"/>
      <c r="CA15" s="46"/>
      <c r="CB15" s="46"/>
      <c r="CC15" s="46"/>
      <c r="CD15" s="46"/>
      <c r="CE15" s="47"/>
      <c r="CF15" s="45" t="s">
        <v>126</v>
      </c>
      <c r="CG15" s="46"/>
      <c r="CH15" s="46"/>
      <c r="CI15" s="46"/>
      <c r="CJ15" s="46"/>
      <c r="CK15" s="46"/>
      <c r="CL15" s="46"/>
      <c r="CM15" s="47"/>
      <c r="CN15" s="45" t="s">
        <v>127</v>
      </c>
      <c r="CO15" s="46"/>
      <c r="CP15" s="46"/>
      <c r="CQ15" s="46"/>
      <c r="CR15" s="46"/>
      <c r="CS15" s="46"/>
      <c r="CT15" s="46"/>
      <c r="CU15" s="47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x14ac:dyDescent="0.25">
      <c r="A16" s="48"/>
      <c r="B16" s="49"/>
      <c r="C16" s="49"/>
      <c r="D16" s="50"/>
      <c r="E16" s="48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50"/>
      <c r="AB16" s="49" t="s">
        <v>129</v>
      </c>
      <c r="AC16" s="49"/>
      <c r="AD16" s="49"/>
      <c r="AE16" s="49"/>
      <c r="AF16" s="49"/>
      <c r="AG16" s="49"/>
      <c r="AH16" s="49"/>
      <c r="AI16" s="50"/>
      <c r="AJ16" s="48" t="s">
        <v>130</v>
      </c>
      <c r="AK16" s="49"/>
      <c r="AL16" s="49"/>
      <c r="AM16" s="49"/>
      <c r="AN16" s="49"/>
      <c r="AO16" s="49"/>
      <c r="AP16" s="49"/>
      <c r="AQ16" s="50"/>
      <c r="AR16" s="48" t="s">
        <v>131</v>
      </c>
      <c r="AS16" s="49"/>
      <c r="AT16" s="49"/>
      <c r="AU16" s="49"/>
      <c r="AV16" s="49"/>
      <c r="AW16" s="49"/>
      <c r="AX16" s="49"/>
      <c r="AY16" s="50"/>
      <c r="AZ16" s="48" t="s">
        <v>132</v>
      </c>
      <c r="BA16" s="49"/>
      <c r="BB16" s="49"/>
      <c r="BC16" s="49"/>
      <c r="BD16" s="49"/>
      <c r="BE16" s="49"/>
      <c r="BF16" s="49"/>
      <c r="BG16" s="50"/>
      <c r="BH16" s="48" t="s">
        <v>130</v>
      </c>
      <c r="BI16" s="49"/>
      <c r="BJ16" s="49"/>
      <c r="BK16" s="49"/>
      <c r="BL16" s="49"/>
      <c r="BM16" s="49"/>
      <c r="BN16" s="49"/>
      <c r="BO16" s="50"/>
      <c r="BP16" s="48" t="s">
        <v>131</v>
      </c>
      <c r="BQ16" s="49"/>
      <c r="BR16" s="49"/>
      <c r="BS16" s="49"/>
      <c r="BT16" s="49"/>
      <c r="BU16" s="49"/>
      <c r="BV16" s="49"/>
      <c r="BW16" s="50"/>
      <c r="BX16" s="48" t="s">
        <v>132</v>
      </c>
      <c r="BY16" s="49"/>
      <c r="BZ16" s="49"/>
      <c r="CA16" s="49"/>
      <c r="CB16" s="49"/>
      <c r="CC16" s="49"/>
      <c r="CD16" s="49"/>
      <c r="CE16" s="50"/>
      <c r="CF16" s="48" t="s">
        <v>133</v>
      </c>
      <c r="CG16" s="49"/>
      <c r="CH16" s="49"/>
      <c r="CI16" s="49"/>
      <c r="CJ16" s="49"/>
      <c r="CK16" s="49"/>
      <c r="CL16" s="49"/>
      <c r="CM16" s="50"/>
      <c r="CN16" s="48" t="s">
        <v>131</v>
      </c>
      <c r="CO16" s="49"/>
      <c r="CP16" s="49"/>
      <c r="CQ16" s="49"/>
      <c r="CR16" s="49"/>
      <c r="CS16" s="49"/>
      <c r="CT16" s="49"/>
      <c r="CU16" s="50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x14ac:dyDescent="0.25">
      <c r="A17" s="48"/>
      <c r="B17" s="49"/>
      <c r="C17" s="49"/>
      <c r="D17" s="50"/>
      <c r="E17" s="48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50"/>
      <c r="AB17" s="49" t="s">
        <v>134</v>
      </c>
      <c r="AC17" s="49"/>
      <c r="AD17" s="49"/>
      <c r="AE17" s="49"/>
      <c r="AF17" s="49"/>
      <c r="AG17" s="49"/>
      <c r="AH17" s="49"/>
      <c r="AI17" s="50"/>
      <c r="AJ17" s="48" t="s">
        <v>135</v>
      </c>
      <c r="AK17" s="49"/>
      <c r="AL17" s="49"/>
      <c r="AM17" s="49"/>
      <c r="AN17" s="49"/>
      <c r="AO17" s="49"/>
      <c r="AP17" s="49"/>
      <c r="AQ17" s="50"/>
      <c r="AR17" s="48" t="s">
        <v>136</v>
      </c>
      <c r="AS17" s="49"/>
      <c r="AT17" s="49"/>
      <c r="AU17" s="49"/>
      <c r="AV17" s="49"/>
      <c r="AW17" s="49"/>
      <c r="AX17" s="49"/>
      <c r="AY17" s="50"/>
      <c r="AZ17" s="48" t="s">
        <v>129</v>
      </c>
      <c r="BA17" s="49"/>
      <c r="BB17" s="49"/>
      <c r="BC17" s="49"/>
      <c r="BD17" s="49"/>
      <c r="BE17" s="49"/>
      <c r="BF17" s="49"/>
      <c r="BG17" s="50"/>
      <c r="BH17" s="48" t="s">
        <v>137</v>
      </c>
      <c r="BI17" s="49"/>
      <c r="BJ17" s="49"/>
      <c r="BK17" s="49"/>
      <c r="BL17" s="49"/>
      <c r="BM17" s="49"/>
      <c r="BN17" s="49"/>
      <c r="BO17" s="50"/>
      <c r="BP17" s="48" t="s">
        <v>136</v>
      </c>
      <c r="BQ17" s="49"/>
      <c r="BR17" s="49"/>
      <c r="BS17" s="49"/>
      <c r="BT17" s="49"/>
      <c r="BU17" s="49"/>
      <c r="BV17" s="49"/>
      <c r="BW17" s="50"/>
      <c r="BX17" s="48" t="s">
        <v>129</v>
      </c>
      <c r="BY17" s="49"/>
      <c r="BZ17" s="49"/>
      <c r="CA17" s="49"/>
      <c r="CB17" s="49"/>
      <c r="CC17" s="49"/>
      <c r="CD17" s="49"/>
      <c r="CE17" s="50"/>
      <c r="CF17" s="48" t="s">
        <v>138</v>
      </c>
      <c r="CG17" s="49"/>
      <c r="CH17" s="49"/>
      <c r="CI17" s="49"/>
      <c r="CJ17" s="49"/>
      <c r="CK17" s="49"/>
      <c r="CL17" s="49"/>
      <c r="CM17" s="50"/>
      <c r="CN17" s="48" t="s">
        <v>136</v>
      </c>
      <c r="CO17" s="49"/>
      <c r="CP17" s="49"/>
      <c r="CQ17" s="49"/>
      <c r="CR17" s="49"/>
      <c r="CS17" s="49"/>
      <c r="CT17" s="49"/>
      <c r="CU17" s="50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x14ac:dyDescent="0.25">
      <c r="A18" s="48"/>
      <c r="B18" s="49"/>
      <c r="C18" s="49"/>
      <c r="D18" s="50"/>
      <c r="E18" s="48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49" t="s">
        <v>139</v>
      </c>
      <c r="AC18" s="49"/>
      <c r="AD18" s="49"/>
      <c r="AE18" s="49"/>
      <c r="AF18" s="49"/>
      <c r="AG18" s="49"/>
      <c r="AH18" s="49"/>
      <c r="AI18" s="50"/>
      <c r="AJ18" s="48" t="s">
        <v>137</v>
      </c>
      <c r="AK18" s="49"/>
      <c r="AL18" s="49"/>
      <c r="AM18" s="49"/>
      <c r="AN18" s="49"/>
      <c r="AO18" s="49"/>
      <c r="AP18" s="49"/>
      <c r="AQ18" s="50"/>
      <c r="AR18" s="48" t="s">
        <v>140</v>
      </c>
      <c r="AS18" s="49"/>
      <c r="AT18" s="49"/>
      <c r="AU18" s="49"/>
      <c r="AV18" s="49"/>
      <c r="AW18" s="49"/>
      <c r="AX18" s="49"/>
      <c r="AY18" s="50"/>
      <c r="AZ18" s="48" t="s">
        <v>134</v>
      </c>
      <c r="BA18" s="49"/>
      <c r="BB18" s="49"/>
      <c r="BC18" s="49"/>
      <c r="BD18" s="49"/>
      <c r="BE18" s="49"/>
      <c r="BF18" s="49"/>
      <c r="BG18" s="50"/>
      <c r="BH18" s="48"/>
      <c r="BI18" s="49"/>
      <c r="BJ18" s="49"/>
      <c r="BK18" s="49"/>
      <c r="BL18" s="49"/>
      <c r="BM18" s="49"/>
      <c r="BN18" s="49"/>
      <c r="BO18" s="50"/>
      <c r="BP18" s="48" t="s">
        <v>140</v>
      </c>
      <c r="BQ18" s="49"/>
      <c r="BR18" s="49"/>
      <c r="BS18" s="49"/>
      <c r="BT18" s="49"/>
      <c r="BU18" s="49"/>
      <c r="BV18" s="49"/>
      <c r="BW18" s="50"/>
      <c r="BX18" s="48" t="s">
        <v>134</v>
      </c>
      <c r="BY18" s="49"/>
      <c r="BZ18" s="49"/>
      <c r="CA18" s="49"/>
      <c r="CB18" s="49"/>
      <c r="CC18" s="49"/>
      <c r="CD18" s="49"/>
      <c r="CE18" s="50"/>
      <c r="CF18" s="48" t="s">
        <v>141</v>
      </c>
      <c r="CG18" s="49"/>
      <c r="CH18" s="49"/>
      <c r="CI18" s="49"/>
      <c r="CJ18" s="49"/>
      <c r="CK18" s="49"/>
      <c r="CL18" s="49"/>
      <c r="CM18" s="50"/>
      <c r="CN18" s="48" t="s">
        <v>140</v>
      </c>
      <c r="CO18" s="49"/>
      <c r="CP18" s="49"/>
      <c r="CQ18" s="49"/>
      <c r="CR18" s="49"/>
      <c r="CS18" s="49"/>
      <c r="CT18" s="49"/>
      <c r="CU18" s="50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x14ac:dyDescent="0.25">
      <c r="A19" s="52"/>
      <c r="B19" s="51"/>
      <c r="C19" s="51"/>
      <c r="D19" s="53"/>
      <c r="E19" s="52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3"/>
      <c r="AB19" s="51"/>
      <c r="AC19" s="51"/>
      <c r="AD19" s="51"/>
      <c r="AE19" s="51"/>
      <c r="AF19" s="51"/>
      <c r="AG19" s="51"/>
      <c r="AH19" s="51"/>
      <c r="AI19" s="53"/>
      <c r="AJ19" s="52"/>
      <c r="AK19" s="51"/>
      <c r="AL19" s="51"/>
      <c r="AM19" s="51"/>
      <c r="AN19" s="51"/>
      <c r="AO19" s="51"/>
      <c r="AP19" s="51"/>
      <c r="AQ19" s="53"/>
      <c r="AR19" s="52"/>
      <c r="AS19" s="51"/>
      <c r="AT19" s="51"/>
      <c r="AU19" s="51"/>
      <c r="AV19" s="51"/>
      <c r="AW19" s="51"/>
      <c r="AX19" s="51"/>
      <c r="AY19" s="53"/>
      <c r="AZ19" s="52" t="s">
        <v>139</v>
      </c>
      <c r="BA19" s="51"/>
      <c r="BB19" s="51"/>
      <c r="BC19" s="51"/>
      <c r="BD19" s="51"/>
      <c r="BE19" s="51"/>
      <c r="BF19" s="51"/>
      <c r="BG19" s="53"/>
      <c r="BH19" s="52"/>
      <c r="BI19" s="51"/>
      <c r="BJ19" s="51"/>
      <c r="BK19" s="51"/>
      <c r="BL19" s="51"/>
      <c r="BM19" s="51"/>
      <c r="BN19" s="51"/>
      <c r="BO19" s="53"/>
      <c r="BP19" s="52"/>
      <c r="BQ19" s="51"/>
      <c r="BR19" s="51"/>
      <c r="BS19" s="51"/>
      <c r="BT19" s="51"/>
      <c r="BU19" s="51"/>
      <c r="BV19" s="51"/>
      <c r="BW19" s="53"/>
      <c r="BX19" s="52" t="s">
        <v>139</v>
      </c>
      <c r="BY19" s="51"/>
      <c r="BZ19" s="51"/>
      <c r="CA19" s="51"/>
      <c r="CB19" s="51"/>
      <c r="CC19" s="51"/>
      <c r="CD19" s="51"/>
      <c r="CE19" s="53"/>
      <c r="CF19" s="52"/>
      <c r="CG19" s="51"/>
      <c r="CH19" s="51"/>
      <c r="CI19" s="51"/>
      <c r="CJ19" s="51"/>
      <c r="CK19" s="51"/>
      <c r="CL19" s="51"/>
      <c r="CM19" s="53"/>
      <c r="CN19" s="52"/>
      <c r="CO19" s="51"/>
      <c r="CP19" s="51"/>
      <c r="CQ19" s="51"/>
      <c r="CR19" s="51"/>
      <c r="CS19" s="51"/>
      <c r="CT19" s="51"/>
      <c r="CU19" s="53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x14ac:dyDescent="0.25">
      <c r="A20" s="54">
        <v>1</v>
      </c>
      <c r="B20" s="54"/>
      <c r="C20" s="54"/>
      <c r="D20" s="54"/>
      <c r="E20" s="54">
        <v>2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>
        <v>3</v>
      </c>
      <c r="AC20" s="54"/>
      <c r="AD20" s="54"/>
      <c r="AE20" s="54"/>
      <c r="AF20" s="54"/>
      <c r="AG20" s="54"/>
      <c r="AH20" s="54"/>
      <c r="AI20" s="54"/>
      <c r="AJ20" s="54">
        <v>4</v>
      </c>
      <c r="AK20" s="54"/>
      <c r="AL20" s="54"/>
      <c r="AM20" s="54"/>
      <c r="AN20" s="54"/>
      <c r="AO20" s="54"/>
      <c r="AP20" s="54"/>
      <c r="AQ20" s="54"/>
      <c r="AR20" s="54">
        <v>5</v>
      </c>
      <c r="AS20" s="54"/>
      <c r="AT20" s="54"/>
      <c r="AU20" s="54"/>
      <c r="AV20" s="54"/>
      <c r="AW20" s="54"/>
      <c r="AX20" s="54"/>
      <c r="AY20" s="54"/>
      <c r="AZ20" s="54">
        <v>6</v>
      </c>
      <c r="BA20" s="54"/>
      <c r="BB20" s="54"/>
      <c r="BC20" s="54"/>
      <c r="BD20" s="54"/>
      <c r="BE20" s="54"/>
      <c r="BF20" s="54"/>
      <c r="BG20" s="54"/>
      <c r="BH20" s="54">
        <v>7</v>
      </c>
      <c r="BI20" s="54"/>
      <c r="BJ20" s="54"/>
      <c r="BK20" s="54"/>
      <c r="BL20" s="54"/>
      <c r="BM20" s="54"/>
      <c r="BN20" s="54"/>
      <c r="BO20" s="54"/>
      <c r="BP20" s="54">
        <v>8</v>
      </c>
      <c r="BQ20" s="54"/>
      <c r="BR20" s="54"/>
      <c r="BS20" s="54"/>
      <c r="BT20" s="54"/>
      <c r="BU20" s="54"/>
      <c r="BV20" s="54"/>
      <c r="BW20" s="54"/>
      <c r="BX20" s="54">
        <v>9</v>
      </c>
      <c r="BY20" s="54"/>
      <c r="BZ20" s="54"/>
      <c r="CA20" s="54"/>
      <c r="CB20" s="54"/>
      <c r="CC20" s="54"/>
      <c r="CD20" s="54"/>
      <c r="CE20" s="54"/>
      <c r="CF20" s="54">
        <v>10</v>
      </c>
      <c r="CG20" s="54"/>
      <c r="CH20" s="54"/>
      <c r="CI20" s="54"/>
      <c r="CJ20" s="54"/>
      <c r="CK20" s="54"/>
      <c r="CL20" s="54"/>
      <c r="CM20" s="54"/>
      <c r="CN20" s="54">
        <v>11</v>
      </c>
      <c r="CO20" s="54"/>
      <c r="CP20" s="54"/>
      <c r="CQ20" s="54"/>
      <c r="CR20" s="54"/>
      <c r="CS20" s="54"/>
      <c r="CT20" s="54"/>
      <c r="CU20" s="54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x14ac:dyDescent="0.25">
      <c r="A21" s="55" t="s">
        <v>16</v>
      </c>
      <c r="B21" s="56"/>
      <c r="C21" s="56"/>
      <c r="D21" s="57"/>
      <c r="E21" s="58" t="s">
        <v>142</v>
      </c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60"/>
      <c r="AB21" s="61"/>
      <c r="AC21" s="62"/>
      <c r="AD21" s="62"/>
      <c r="AE21" s="62"/>
      <c r="AF21" s="62"/>
      <c r="AG21" s="62"/>
      <c r="AH21" s="62"/>
      <c r="AI21" s="63"/>
      <c r="AJ21" s="55"/>
      <c r="AK21" s="56"/>
      <c r="AL21" s="56"/>
      <c r="AM21" s="56"/>
      <c r="AN21" s="56"/>
      <c r="AO21" s="56"/>
      <c r="AP21" s="56"/>
      <c r="AQ21" s="57"/>
      <c r="AR21" s="55">
        <f>AR26+AR44+AR74</f>
        <v>2016.8735899999999</v>
      </c>
      <c r="AS21" s="56"/>
      <c r="AT21" s="56"/>
      <c r="AU21" s="56"/>
      <c r="AV21" s="56"/>
      <c r="AW21" s="56"/>
      <c r="AX21" s="56"/>
      <c r="AY21" s="57"/>
      <c r="AZ21" s="64"/>
      <c r="BA21" s="65"/>
      <c r="BB21" s="65"/>
      <c r="BC21" s="65"/>
      <c r="BD21" s="65"/>
      <c r="BE21" s="65"/>
      <c r="BF21" s="65"/>
      <c r="BG21" s="66"/>
      <c r="BH21" s="55"/>
      <c r="BI21" s="56"/>
      <c r="BJ21" s="56"/>
      <c r="BK21" s="56"/>
      <c r="BL21" s="56"/>
      <c r="BM21" s="56"/>
      <c r="BN21" s="56"/>
      <c r="BO21" s="57"/>
      <c r="BP21" s="67">
        <f>BP26+BP44+BP74</f>
        <v>2298.6698864999998</v>
      </c>
      <c r="BQ21" s="68"/>
      <c r="BR21" s="68"/>
      <c r="BS21" s="68"/>
      <c r="BT21" s="68"/>
      <c r="BU21" s="68"/>
      <c r="BV21" s="68"/>
      <c r="BW21" s="69"/>
      <c r="BX21" s="64"/>
      <c r="BY21" s="65"/>
      <c r="BZ21" s="65"/>
      <c r="CA21" s="65"/>
      <c r="CB21" s="65"/>
      <c r="CC21" s="65"/>
      <c r="CD21" s="65"/>
      <c r="CE21" s="66"/>
      <c r="CF21" s="64"/>
      <c r="CG21" s="65"/>
      <c r="CH21" s="65"/>
      <c r="CI21" s="65"/>
      <c r="CJ21" s="65"/>
      <c r="CK21" s="65"/>
      <c r="CL21" s="65"/>
      <c r="CM21" s="66"/>
      <c r="CN21" s="67">
        <f>CN26+CN44+CN74</f>
        <v>2755.7553246000002</v>
      </c>
      <c r="CO21" s="68"/>
      <c r="CP21" s="68"/>
      <c r="CQ21" s="68"/>
      <c r="CR21" s="68"/>
      <c r="CS21" s="68"/>
      <c r="CT21" s="68"/>
      <c r="CU21" s="69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x14ac:dyDescent="0.25">
      <c r="A22" s="70"/>
      <c r="B22" s="2"/>
      <c r="C22" s="2"/>
      <c r="D22" s="71"/>
      <c r="E22" s="72" t="s">
        <v>143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4"/>
      <c r="AB22" s="75"/>
      <c r="AC22" s="76"/>
      <c r="AD22" s="76"/>
      <c r="AE22" s="76"/>
      <c r="AF22" s="76"/>
      <c r="AG22" s="76"/>
      <c r="AH22" s="76"/>
      <c r="AI22" s="77"/>
      <c r="AJ22" s="70"/>
      <c r="AK22" s="2"/>
      <c r="AL22" s="2"/>
      <c r="AM22" s="2"/>
      <c r="AN22" s="2"/>
      <c r="AO22" s="2"/>
      <c r="AP22" s="2"/>
      <c r="AQ22" s="71"/>
      <c r="AR22" s="70"/>
      <c r="AS22" s="2"/>
      <c r="AT22" s="2"/>
      <c r="AU22" s="2"/>
      <c r="AV22" s="2"/>
      <c r="AW22" s="2"/>
      <c r="AX22" s="2"/>
      <c r="AY22" s="71"/>
      <c r="AZ22" s="78"/>
      <c r="BA22" s="79"/>
      <c r="BB22" s="79"/>
      <c r="BC22" s="79"/>
      <c r="BD22" s="79"/>
      <c r="BE22" s="79"/>
      <c r="BF22" s="79"/>
      <c r="BG22" s="80"/>
      <c r="BH22" s="70"/>
      <c r="BI22" s="2"/>
      <c r="BJ22" s="2"/>
      <c r="BK22" s="2"/>
      <c r="BL22" s="2"/>
      <c r="BM22" s="2"/>
      <c r="BN22" s="2"/>
      <c r="BO22" s="71"/>
      <c r="BP22" s="81"/>
      <c r="BQ22" s="82"/>
      <c r="BR22" s="82"/>
      <c r="BS22" s="82"/>
      <c r="BT22" s="82"/>
      <c r="BU22" s="82"/>
      <c r="BV22" s="82"/>
      <c r="BW22" s="83"/>
      <c r="BX22" s="78"/>
      <c r="BY22" s="79"/>
      <c r="BZ22" s="79"/>
      <c r="CA22" s="79"/>
      <c r="CB22" s="79"/>
      <c r="CC22" s="79"/>
      <c r="CD22" s="79"/>
      <c r="CE22" s="80"/>
      <c r="CF22" s="78"/>
      <c r="CG22" s="79"/>
      <c r="CH22" s="79"/>
      <c r="CI22" s="79"/>
      <c r="CJ22" s="79"/>
      <c r="CK22" s="79"/>
      <c r="CL22" s="79"/>
      <c r="CM22" s="80"/>
      <c r="CN22" s="81"/>
      <c r="CO22" s="82"/>
      <c r="CP22" s="82"/>
      <c r="CQ22" s="82"/>
      <c r="CR22" s="82"/>
      <c r="CS22" s="82"/>
      <c r="CT22" s="82"/>
      <c r="CU22" s="83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x14ac:dyDescent="0.25">
      <c r="A23" s="70"/>
      <c r="B23" s="2"/>
      <c r="C23" s="2"/>
      <c r="D23" s="71"/>
      <c r="E23" s="72" t="s">
        <v>144</v>
      </c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4"/>
      <c r="AB23" s="75"/>
      <c r="AC23" s="76"/>
      <c r="AD23" s="76"/>
      <c r="AE23" s="76"/>
      <c r="AF23" s="76"/>
      <c r="AG23" s="76"/>
      <c r="AH23" s="76"/>
      <c r="AI23" s="77"/>
      <c r="AJ23" s="70"/>
      <c r="AK23" s="2"/>
      <c r="AL23" s="2"/>
      <c r="AM23" s="2"/>
      <c r="AN23" s="2"/>
      <c r="AO23" s="2"/>
      <c r="AP23" s="2"/>
      <c r="AQ23" s="71"/>
      <c r="AR23" s="70"/>
      <c r="AS23" s="2"/>
      <c r="AT23" s="2"/>
      <c r="AU23" s="2"/>
      <c r="AV23" s="2"/>
      <c r="AW23" s="2"/>
      <c r="AX23" s="2"/>
      <c r="AY23" s="71"/>
      <c r="AZ23" s="78"/>
      <c r="BA23" s="79"/>
      <c r="BB23" s="79"/>
      <c r="BC23" s="79"/>
      <c r="BD23" s="79"/>
      <c r="BE23" s="79"/>
      <c r="BF23" s="79"/>
      <c r="BG23" s="80"/>
      <c r="BH23" s="70"/>
      <c r="BI23" s="2"/>
      <c r="BJ23" s="2"/>
      <c r="BK23" s="2"/>
      <c r="BL23" s="2"/>
      <c r="BM23" s="2"/>
      <c r="BN23" s="2"/>
      <c r="BO23" s="71"/>
      <c r="BP23" s="81"/>
      <c r="BQ23" s="82"/>
      <c r="BR23" s="82"/>
      <c r="BS23" s="82"/>
      <c r="BT23" s="82"/>
      <c r="BU23" s="82"/>
      <c r="BV23" s="82"/>
      <c r="BW23" s="83"/>
      <c r="BX23" s="78"/>
      <c r="BY23" s="79"/>
      <c r="BZ23" s="79"/>
      <c r="CA23" s="79"/>
      <c r="CB23" s="79"/>
      <c r="CC23" s="79"/>
      <c r="CD23" s="79"/>
      <c r="CE23" s="80"/>
      <c r="CF23" s="78"/>
      <c r="CG23" s="79"/>
      <c r="CH23" s="79"/>
      <c r="CI23" s="79"/>
      <c r="CJ23" s="79"/>
      <c r="CK23" s="79"/>
      <c r="CL23" s="79"/>
      <c r="CM23" s="80"/>
      <c r="CN23" s="81"/>
      <c r="CO23" s="82"/>
      <c r="CP23" s="82"/>
      <c r="CQ23" s="82"/>
      <c r="CR23" s="82"/>
      <c r="CS23" s="82"/>
      <c r="CT23" s="82"/>
      <c r="CU23" s="83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x14ac:dyDescent="0.25">
      <c r="A24" s="70"/>
      <c r="B24" s="2"/>
      <c r="C24" s="2"/>
      <c r="D24" s="71"/>
      <c r="E24" s="72" t="s">
        <v>145</v>
      </c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4"/>
      <c r="AB24" s="75"/>
      <c r="AC24" s="76"/>
      <c r="AD24" s="76"/>
      <c r="AE24" s="76"/>
      <c r="AF24" s="76"/>
      <c r="AG24" s="76"/>
      <c r="AH24" s="76"/>
      <c r="AI24" s="77"/>
      <c r="AJ24" s="70"/>
      <c r="AK24" s="2"/>
      <c r="AL24" s="2"/>
      <c r="AM24" s="2"/>
      <c r="AN24" s="2"/>
      <c r="AO24" s="2"/>
      <c r="AP24" s="2"/>
      <c r="AQ24" s="71"/>
      <c r="AR24" s="70"/>
      <c r="AS24" s="2"/>
      <c r="AT24" s="2"/>
      <c r="AU24" s="2"/>
      <c r="AV24" s="2"/>
      <c r="AW24" s="2"/>
      <c r="AX24" s="2"/>
      <c r="AY24" s="71"/>
      <c r="AZ24" s="78"/>
      <c r="BA24" s="79"/>
      <c r="BB24" s="79"/>
      <c r="BC24" s="79"/>
      <c r="BD24" s="79"/>
      <c r="BE24" s="79"/>
      <c r="BF24" s="79"/>
      <c r="BG24" s="80"/>
      <c r="BH24" s="70"/>
      <c r="BI24" s="2"/>
      <c r="BJ24" s="2"/>
      <c r="BK24" s="2"/>
      <c r="BL24" s="2"/>
      <c r="BM24" s="2"/>
      <c r="BN24" s="2"/>
      <c r="BO24" s="71"/>
      <c r="BP24" s="81"/>
      <c r="BQ24" s="82"/>
      <c r="BR24" s="82"/>
      <c r="BS24" s="82"/>
      <c r="BT24" s="82"/>
      <c r="BU24" s="82"/>
      <c r="BV24" s="82"/>
      <c r="BW24" s="83"/>
      <c r="BX24" s="78"/>
      <c r="BY24" s="79"/>
      <c r="BZ24" s="79"/>
      <c r="CA24" s="79"/>
      <c r="CB24" s="79"/>
      <c r="CC24" s="79"/>
      <c r="CD24" s="79"/>
      <c r="CE24" s="80"/>
      <c r="CF24" s="78"/>
      <c r="CG24" s="79"/>
      <c r="CH24" s="79"/>
      <c r="CI24" s="79"/>
      <c r="CJ24" s="79"/>
      <c r="CK24" s="79"/>
      <c r="CL24" s="79"/>
      <c r="CM24" s="80"/>
      <c r="CN24" s="81"/>
      <c r="CO24" s="82"/>
      <c r="CP24" s="82"/>
      <c r="CQ24" s="82"/>
      <c r="CR24" s="82"/>
      <c r="CS24" s="82"/>
      <c r="CT24" s="82"/>
      <c r="CU24" s="83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x14ac:dyDescent="0.25">
      <c r="A25" s="84"/>
      <c r="B25" s="85"/>
      <c r="C25" s="85"/>
      <c r="D25" s="86"/>
      <c r="E25" s="87" t="s">
        <v>146</v>
      </c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9"/>
      <c r="AB25" s="90"/>
      <c r="AC25" s="91"/>
      <c r="AD25" s="91"/>
      <c r="AE25" s="91"/>
      <c r="AF25" s="91"/>
      <c r="AG25" s="91"/>
      <c r="AH25" s="91"/>
      <c r="AI25" s="92"/>
      <c r="AJ25" s="84"/>
      <c r="AK25" s="85"/>
      <c r="AL25" s="85"/>
      <c r="AM25" s="85"/>
      <c r="AN25" s="85"/>
      <c r="AO25" s="85"/>
      <c r="AP25" s="85"/>
      <c r="AQ25" s="86"/>
      <c r="AR25" s="84"/>
      <c r="AS25" s="85"/>
      <c r="AT25" s="85"/>
      <c r="AU25" s="85"/>
      <c r="AV25" s="85"/>
      <c r="AW25" s="85"/>
      <c r="AX25" s="85"/>
      <c r="AY25" s="86"/>
      <c r="AZ25" s="93"/>
      <c r="BA25" s="94"/>
      <c r="BB25" s="94"/>
      <c r="BC25" s="94"/>
      <c r="BD25" s="94"/>
      <c r="BE25" s="94"/>
      <c r="BF25" s="94"/>
      <c r="BG25" s="95"/>
      <c r="BH25" s="84"/>
      <c r="BI25" s="85"/>
      <c r="BJ25" s="85"/>
      <c r="BK25" s="85"/>
      <c r="BL25" s="85"/>
      <c r="BM25" s="85"/>
      <c r="BN25" s="85"/>
      <c r="BO25" s="86"/>
      <c r="BP25" s="96"/>
      <c r="BQ25" s="97"/>
      <c r="BR25" s="97"/>
      <c r="BS25" s="97"/>
      <c r="BT25" s="97"/>
      <c r="BU25" s="97"/>
      <c r="BV25" s="97"/>
      <c r="BW25" s="98"/>
      <c r="BX25" s="93"/>
      <c r="BY25" s="94"/>
      <c r="BZ25" s="94"/>
      <c r="CA25" s="94"/>
      <c r="CB25" s="94"/>
      <c r="CC25" s="94"/>
      <c r="CD25" s="94"/>
      <c r="CE25" s="95"/>
      <c r="CF25" s="93"/>
      <c r="CG25" s="94"/>
      <c r="CH25" s="94"/>
      <c r="CI25" s="94"/>
      <c r="CJ25" s="94"/>
      <c r="CK25" s="94"/>
      <c r="CL25" s="94"/>
      <c r="CM25" s="95"/>
      <c r="CN25" s="96"/>
      <c r="CO25" s="97"/>
      <c r="CP25" s="97"/>
      <c r="CQ25" s="97"/>
      <c r="CR25" s="97"/>
      <c r="CS25" s="97"/>
      <c r="CT25" s="97"/>
      <c r="CU25" s="98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x14ac:dyDescent="0.25">
      <c r="A26" s="99" t="s">
        <v>24</v>
      </c>
      <c r="B26" s="99"/>
      <c r="C26" s="99"/>
      <c r="D26" s="99"/>
      <c r="E26" s="100" t="s">
        <v>28</v>
      </c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1">
        <f>AR26/AJ26*1000</f>
        <v>768394.2704918033</v>
      </c>
      <c r="AC26" s="101"/>
      <c r="AD26" s="101"/>
      <c r="AE26" s="101"/>
      <c r="AF26" s="101"/>
      <c r="AG26" s="101"/>
      <c r="AH26" s="101"/>
      <c r="AI26" s="101"/>
      <c r="AJ26" s="99">
        <f>AJ35+AJ37</f>
        <v>1.22</v>
      </c>
      <c r="AK26" s="99"/>
      <c r="AL26" s="99"/>
      <c r="AM26" s="99"/>
      <c r="AN26" s="99"/>
      <c r="AO26" s="99"/>
      <c r="AP26" s="99"/>
      <c r="AQ26" s="99"/>
      <c r="AR26" s="99">
        <f>AR35+AR37</f>
        <v>937.44101000000001</v>
      </c>
      <c r="AS26" s="99"/>
      <c r="AT26" s="99"/>
      <c r="AU26" s="99"/>
      <c r="AV26" s="99"/>
      <c r="AW26" s="99"/>
      <c r="AX26" s="99"/>
      <c r="AY26" s="99"/>
      <c r="AZ26" s="102">
        <f>AZ35</f>
        <v>938810.59</v>
      </c>
      <c r="BA26" s="102"/>
      <c r="BB26" s="102"/>
      <c r="BC26" s="102"/>
      <c r="BD26" s="102"/>
      <c r="BE26" s="102"/>
      <c r="BF26" s="102"/>
      <c r="BG26" s="102"/>
      <c r="BH26" s="102">
        <f>AJ26</f>
        <v>1.22</v>
      </c>
      <c r="BI26" s="102"/>
      <c r="BJ26" s="102"/>
      <c r="BK26" s="102"/>
      <c r="BL26" s="102"/>
      <c r="BM26" s="102"/>
      <c r="BN26" s="102"/>
      <c r="BO26" s="102"/>
      <c r="BP26" s="103">
        <f>BP35+BP37</f>
        <v>1416.0715264999999</v>
      </c>
      <c r="BQ26" s="103"/>
      <c r="BR26" s="103"/>
      <c r="BS26" s="103"/>
      <c r="BT26" s="103"/>
      <c r="BU26" s="103"/>
      <c r="BV26" s="103"/>
      <c r="BW26" s="103"/>
      <c r="BX26" s="104">
        <f>CN26/CF26*1000</f>
        <v>1446679.937704918</v>
      </c>
      <c r="BY26" s="104"/>
      <c r="BZ26" s="104"/>
      <c r="CA26" s="104"/>
      <c r="CB26" s="104"/>
      <c r="CC26" s="104"/>
      <c r="CD26" s="104"/>
      <c r="CE26" s="104"/>
      <c r="CF26" s="101">
        <f>CF35+CF37</f>
        <v>1.22</v>
      </c>
      <c r="CG26" s="102"/>
      <c r="CH26" s="102"/>
      <c r="CI26" s="102"/>
      <c r="CJ26" s="102"/>
      <c r="CK26" s="102"/>
      <c r="CL26" s="102"/>
      <c r="CM26" s="102"/>
      <c r="CN26" s="101">
        <f>CN35+CN37</f>
        <v>1764.9495240000001</v>
      </c>
      <c r="CO26" s="102"/>
      <c r="CP26" s="102"/>
      <c r="CQ26" s="102"/>
      <c r="CR26" s="102"/>
      <c r="CS26" s="102"/>
      <c r="CT26" s="102"/>
      <c r="CU26" s="102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x14ac:dyDescent="0.25">
      <c r="A27" s="55" t="s">
        <v>147</v>
      </c>
      <c r="B27" s="56"/>
      <c r="C27" s="56"/>
      <c r="D27" s="57"/>
      <c r="E27" s="58" t="s">
        <v>148</v>
      </c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60"/>
      <c r="AB27" s="61"/>
      <c r="AC27" s="62"/>
      <c r="AD27" s="62"/>
      <c r="AE27" s="62"/>
      <c r="AF27" s="62"/>
      <c r="AG27" s="62"/>
      <c r="AH27" s="62"/>
      <c r="AI27" s="63"/>
      <c r="AJ27" s="64"/>
      <c r="AK27" s="65"/>
      <c r="AL27" s="65"/>
      <c r="AM27" s="65"/>
      <c r="AN27" s="65"/>
      <c r="AO27" s="65"/>
      <c r="AP27" s="65"/>
      <c r="AQ27" s="66"/>
      <c r="AR27" s="64"/>
      <c r="AS27" s="65"/>
      <c r="AT27" s="65"/>
      <c r="AU27" s="65"/>
      <c r="AV27" s="65"/>
      <c r="AW27" s="65"/>
      <c r="AX27" s="65"/>
      <c r="AY27" s="66"/>
      <c r="AZ27" s="64"/>
      <c r="BA27" s="65"/>
      <c r="BB27" s="65"/>
      <c r="BC27" s="65"/>
      <c r="BD27" s="65"/>
      <c r="BE27" s="65"/>
      <c r="BF27" s="65"/>
      <c r="BG27" s="66"/>
      <c r="BH27" s="64"/>
      <c r="BI27" s="65"/>
      <c r="BJ27" s="65"/>
      <c r="BK27" s="65"/>
      <c r="BL27" s="65"/>
      <c r="BM27" s="65"/>
      <c r="BN27" s="65"/>
      <c r="BO27" s="66"/>
      <c r="BP27" s="64"/>
      <c r="BQ27" s="65"/>
      <c r="BR27" s="65"/>
      <c r="BS27" s="65"/>
      <c r="BT27" s="65"/>
      <c r="BU27" s="65"/>
      <c r="BV27" s="65"/>
      <c r="BW27" s="66"/>
      <c r="BX27" s="64"/>
      <c r="BY27" s="65"/>
      <c r="BZ27" s="65"/>
      <c r="CA27" s="65"/>
      <c r="CB27" s="65"/>
      <c r="CC27" s="65"/>
      <c r="CD27" s="65"/>
      <c r="CE27" s="66"/>
      <c r="CF27" s="64"/>
      <c r="CG27" s="65"/>
      <c r="CH27" s="65"/>
      <c r="CI27" s="65"/>
      <c r="CJ27" s="65"/>
      <c r="CK27" s="65"/>
      <c r="CL27" s="65"/>
      <c r="CM27" s="66"/>
      <c r="CN27" s="64"/>
      <c r="CO27" s="65"/>
      <c r="CP27" s="65"/>
      <c r="CQ27" s="65"/>
      <c r="CR27" s="65"/>
      <c r="CS27" s="65"/>
      <c r="CT27" s="65"/>
      <c r="CU27" s="66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x14ac:dyDescent="0.25">
      <c r="A28" s="70"/>
      <c r="B28" s="2"/>
      <c r="C28" s="2"/>
      <c r="D28" s="71"/>
      <c r="E28" s="72" t="s">
        <v>149</v>
      </c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4"/>
      <c r="AB28" s="75"/>
      <c r="AC28" s="76"/>
      <c r="AD28" s="76"/>
      <c r="AE28" s="76"/>
      <c r="AF28" s="76"/>
      <c r="AG28" s="76"/>
      <c r="AH28" s="76"/>
      <c r="AI28" s="77"/>
      <c r="AJ28" s="78"/>
      <c r="AK28" s="79"/>
      <c r="AL28" s="79"/>
      <c r="AM28" s="79"/>
      <c r="AN28" s="79"/>
      <c r="AO28" s="79"/>
      <c r="AP28" s="79"/>
      <c r="AQ28" s="80"/>
      <c r="AR28" s="78"/>
      <c r="AS28" s="79"/>
      <c r="AT28" s="79"/>
      <c r="AU28" s="79"/>
      <c r="AV28" s="79"/>
      <c r="AW28" s="79"/>
      <c r="AX28" s="79"/>
      <c r="AY28" s="80"/>
      <c r="AZ28" s="78"/>
      <c r="BA28" s="79"/>
      <c r="BB28" s="79"/>
      <c r="BC28" s="79"/>
      <c r="BD28" s="79"/>
      <c r="BE28" s="79"/>
      <c r="BF28" s="79"/>
      <c r="BG28" s="80"/>
      <c r="BH28" s="78"/>
      <c r="BI28" s="79"/>
      <c r="BJ28" s="79"/>
      <c r="BK28" s="79"/>
      <c r="BL28" s="79"/>
      <c r="BM28" s="79"/>
      <c r="BN28" s="79"/>
      <c r="BO28" s="80"/>
      <c r="BP28" s="78"/>
      <c r="BQ28" s="79"/>
      <c r="BR28" s="79"/>
      <c r="BS28" s="79"/>
      <c r="BT28" s="79"/>
      <c r="BU28" s="79"/>
      <c r="BV28" s="79"/>
      <c r="BW28" s="80"/>
      <c r="BX28" s="78"/>
      <c r="BY28" s="79"/>
      <c r="BZ28" s="79"/>
      <c r="CA28" s="79"/>
      <c r="CB28" s="79"/>
      <c r="CC28" s="79"/>
      <c r="CD28" s="79"/>
      <c r="CE28" s="80"/>
      <c r="CF28" s="78"/>
      <c r="CG28" s="79"/>
      <c r="CH28" s="79"/>
      <c r="CI28" s="79"/>
      <c r="CJ28" s="79"/>
      <c r="CK28" s="79"/>
      <c r="CL28" s="79"/>
      <c r="CM28" s="80"/>
      <c r="CN28" s="78"/>
      <c r="CO28" s="79"/>
      <c r="CP28" s="79"/>
      <c r="CQ28" s="79"/>
      <c r="CR28" s="79"/>
      <c r="CS28" s="79"/>
      <c r="CT28" s="79"/>
      <c r="CU28" s="80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x14ac:dyDescent="0.25">
      <c r="A29" s="84"/>
      <c r="B29" s="85"/>
      <c r="C29" s="85"/>
      <c r="D29" s="86"/>
      <c r="E29" s="87" t="s">
        <v>150</v>
      </c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9"/>
      <c r="AB29" s="90"/>
      <c r="AC29" s="91"/>
      <c r="AD29" s="91"/>
      <c r="AE29" s="91"/>
      <c r="AF29" s="91"/>
      <c r="AG29" s="91"/>
      <c r="AH29" s="91"/>
      <c r="AI29" s="92"/>
      <c r="AJ29" s="93"/>
      <c r="AK29" s="94"/>
      <c r="AL29" s="94"/>
      <c r="AM29" s="94"/>
      <c r="AN29" s="94"/>
      <c r="AO29" s="94"/>
      <c r="AP29" s="94"/>
      <c r="AQ29" s="95"/>
      <c r="AR29" s="93"/>
      <c r="AS29" s="94"/>
      <c r="AT29" s="94"/>
      <c r="AU29" s="94"/>
      <c r="AV29" s="94"/>
      <c r="AW29" s="94"/>
      <c r="AX29" s="94"/>
      <c r="AY29" s="95"/>
      <c r="AZ29" s="93"/>
      <c r="BA29" s="94"/>
      <c r="BB29" s="94"/>
      <c r="BC29" s="94"/>
      <c r="BD29" s="94"/>
      <c r="BE29" s="94"/>
      <c r="BF29" s="94"/>
      <c r="BG29" s="95"/>
      <c r="BH29" s="93"/>
      <c r="BI29" s="94"/>
      <c r="BJ29" s="94"/>
      <c r="BK29" s="94"/>
      <c r="BL29" s="94"/>
      <c r="BM29" s="94"/>
      <c r="BN29" s="94"/>
      <c r="BO29" s="95"/>
      <c r="BP29" s="93"/>
      <c r="BQ29" s="94"/>
      <c r="BR29" s="94"/>
      <c r="BS29" s="94"/>
      <c r="BT29" s="94"/>
      <c r="BU29" s="94"/>
      <c r="BV29" s="94"/>
      <c r="BW29" s="95"/>
      <c r="BX29" s="93"/>
      <c r="BY29" s="94"/>
      <c r="BZ29" s="94"/>
      <c r="CA29" s="94"/>
      <c r="CB29" s="94"/>
      <c r="CC29" s="94"/>
      <c r="CD29" s="94"/>
      <c r="CE29" s="95"/>
      <c r="CF29" s="93"/>
      <c r="CG29" s="94"/>
      <c r="CH29" s="94"/>
      <c r="CI29" s="94"/>
      <c r="CJ29" s="94"/>
      <c r="CK29" s="94"/>
      <c r="CL29" s="94"/>
      <c r="CM29" s="95"/>
      <c r="CN29" s="93"/>
      <c r="CO29" s="94"/>
      <c r="CP29" s="94"/>
      <c r="CQ29" s="94"/>
      <c r="CR29" s="94"/>
      <c r="CS29" s="94"/>
      <c r="CT29" s="94"/>
      <c r="CU29" s="95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x14ac:dyDescent="0.25">
      <c r="A30" s="105" t="s">
        <v>151</v>
      </c>
      <c r="B30" s="56"/>
      <c r="C30" s="56"/>
      <c r="D30" s="57"/>
      <c r="E30" s="58" t="s">
        <v>152</v>
      </c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60"/>
      <c r="AB30" s="61"/>
      <c r="AC30" s="62"/>
      <c r="AD30" s="62"/>
      <c r="AE30" s="62"/>
      <c r="AF30" s="62"/>
      <c r="AG30" s="62"/>
      <c r="AH30" s="62"/>
      <c r="AI30" s="63"/>
      <c r="AJ30" s="64"/>
      <c r="AK30" s="65"/>
      <c r="AL30" s="65"/>
      <c r="AM30" s="65"/>
      <c r="AN30" s="65"/>
      <c r="AO30" s="65"/>
      <c r="AP30" s="65"/>
      <c r="AQ30" s="66"/>
      <c r="AR30" s="64"/>
      <c r="AS30" s="65"/>
      <c r="AT30" s="65"/>
      <c r="AU30" s="65"/>
      <c r="AV30" s="65"/>
      <c r="AW30" s="65"/>
      <c r="AX30" s="65"/>
      <c r="AY30" s="66"/>
      <c r="AZ30" s="64"/>
      <c r="BA30" s="65"/>
      <c r="BB30" s="65"/>
      <c r="BC30" s="65"/>
      <c r="BD30" s="65"/>
      <c r="BE30" s="65"/>
      <c r="BF30" s="65"/>
      <c r="BG30" s="66"/>
      <c r="BH30" s="64"/>
      <c r="BI30" s="65"/>
      <c r="BJ30" s="65"/>
      <c r="BK30" s="65"/>
      <c r="BL30" s="65"/>
      <c r="BM30" s="65"/>
      <c r="BN30" s="65"/>
      <c r="BO30" s="66"/>
      <c r="BP30" s="64"/>
      <c r="BQ30" s="65"/>
      <c r="BR30" s="65"/>
      <c r="BS30" s="65"/>
      <c r="BT30" s="65"/>
      <c r="BU30" s="65"/>
      <c r="BV30" s="65"/>
      <c r="BW30" s="66"/>
      <c r="BX30" s="64"/>
      <c r="BY30" s="65"/>
      <c r="BZ30" s="65"/>
      <c r="CA30" s="65"/>
      <c r="CB30" s="65"/>
      <c r="CC30" s="65"/>
      <c r="CD30" s="65"/>
      <c r="CE30" s="66"/>
      <c r="CF30" s="64"/>
      <c r="CG30" s="65"/>
      <c r="CH30" s="65"/>
      <c r="CI30" s="65"/>
      <c r="CJ30" s="65"/>
      <c r="CK30" s="65"/>
      <c r="CL30" s="65"/>
      <c r="CM30" s="66"/>
      <c r="CN30" s="64"/>
      <c r="CO30" s="65"/>
      <c r="CP30" s="65"/>
      <c r="CQ30" s="65"/>
      <c r="CR30" s="65"/>
      <c r="CS30" s="65"/>
      <c r="CT30" s="65"/>
      <c r="CU30" s="66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x14ac:dyDescent="0.25">
      <c r="A31" s="84"/>
      <c r="B31" s="85"/>
      <c r="C31" s="85"/>
      <c r="D31" s="86"/>
      <c r="E31" s="87" t="s">
        <v>153</v>
      </c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9"/>
      <c r="AB31" s="90"/>
      <c r="AC31" s="91"/>
      <c r="AD31" s="91"/>
      <c r="AE31" s="91"/>
      <c r="AF31" s="91"/>
      <c r="AG31" s="91"/>
      <c r="AH31" s="91"/>
      <c r="AI31" s="92"/>
      <c r="AJ31" s="93"/>
      <c r="AK31" s="94"/>
      <c r="AL31" s="94"/>
      <c r="AM31" s="94"/>
      <c r="AN31" s="94"/>
      <c r="AO31" s="94"/>
      <c r="AP31" s="94"/>
      <c r="AQ31" s="95"/>
      <c r="AR31" s="93"/>
      <c r="AS31" s="94"/>
      <c r="AT31" s="94"/>
      <c r="AU31" s="94"/>
      <c r="AV31" s="94"/>
      <c r="AW31" s="94"/>
      <c r="AX31" s="94"/>
      <c r="AY31" s="95"/>
      <c r="AZ31" s="93"/>
      <c r="BA31" s="94"/>
      <c r="BB31" s="94"/>
      <c r="BC31" s="94"/>
      <c r="BD31" s="94"/>
      <c r="BE31" s="94"/>
      <c r="BF31" s="94"/>
      <c r="BG31" s="95"/>
      <c r="BH31" s="93"/>
      <c r="BI31" s="94"/>
      <c r="BJ31" s="94"/>
      <c r="BK31" s="94"/>
      <c r="BL31" s="94"/>
      <c r="BM31" s="94"/>
      <c r="BN31" s="94"/>
      <c r="BO31" s="95"/>
      <c r="BP31" s="93"/>
      <c r="BQ31" s="94"/>
      <c r="BR31" s="94"/>
      <c r="BS31" s="94"/>
      <c r="BT31" s="94"/>
      <c r="BU31" s="94"/>
      <c r="BV31" s="94"/>
      <c r="BW31" s="95"/>
      <c r="BX31" s="93"/>
      <c r="BY31" s="94"/>
      <c r="BZ31" s="94"/>
      <c r="CA31" s="94"/>
      <c r="CB31" s="94"/>
      <c r="CC31" s="94"/>
      <c r="CD31" s="94"/>
      <c r="CE31" s="95"/>
      <c r="CF31" s="93"/>
      <c r="CG31" s="94"/>
      <c r="CH31" s="94"/>
      <c r="CI31" s="94"/>
      <c r="CJ31" s="94"/>
      <c r="CK31" s="94"/>
      <c r="CL31" s="94"/>
      <c r="CM31" s="95"/>
      <c r="CN31" s="93"/>
      <c r="CO31" s="94"/>
      <c r="CP31" s="94"/>
      <c r="CQ31" s="94"/>
      <c r="CR31" s="94"/>
      <c r="CS31" s="94"/>
      <c r="CT31" s="94"/>
      <c r="CU31" s="95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x14ac:dyDescent="0.25">
      <c r="A32" s="105" t="s">
        <v>154</v>
      </c>
      <c r="B32" s="56"/>
      <c r="C32" s="56"/>
      <c r="D32" s="57"/>
      <c r="E32" s="58" t="s">
        <v>155</v>
      </c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60"/>
      <c r="AB32" s="61"/>
      <c r="AC32" s="62"/>
      <c r="AD32" s="62"/>
      <c r="AE32" s="62"/>
      <c r="AF32" s="62"/>
      <c r="AG32" s="62"/>
      <c r="AH32" s="62"/>
      <c r="AI32" s="63"/>
      <c r="AJ32" s="64"/>
      <c r="AK32" s="65"/>
      <c r="AL32" s="65"/>
      <c r="AM32" s="65"/>
      <c r="AN32" s="65"/>
      <c r="AO32" s="65"/>
      <c r="AP32" s="65"/>
      <c r="AQ32" s="66"/>
      <c r="AR32" s="64"/>
      <c r="AS32" s="65"/>
      <c r="AT32" s="65"/>
      <c r="AU32" s="65"/>
      <c r="AV32" s="65"/>
      <c r="AW32" s="65"/>
      <c r="AX32" s="65"/>
      <c r="AY32" s="66"/>
      <c r="AZ32" s="64"/>
      <c r="BA32" s="65"/>
      <c r="BB32" s="65"/>
      <c r="BC32" s="65"/>
      <c r="BD32" s="65"/>
      <c r="BE32" s="65"/>
      <c r="BF32" s="65"/>
      <c r="BG32" s="66"/>
      <c r="BH32" s="64"/>
      <c r="BI32" s="65"/>
      <c r="BJ32" s="65"/>
      <c r="BK32" s="65"/>
      <c r="BL32" s="65"/>
      <c r="BM32" s="65"/>
      <c r="BN32" s="65"/>
      <c r="BO32" s="66"/>
      <c r="BP32" s="64"/>
      <c r="BQ32" s="65"/>
      <c r="BR32" s="65"/>
      <c r="BS32" s="65"/>
      <c r="BT32" s="65"/>
      <c r="BU32" s="65"/>
      <c r="BV32" s="65"/>
      <c r="BW32" s="66"/>
      <c r="BX32" s="64"/>
      <c r="BY32" s="65"/>
      <c r="BZ32" s="65"/>
      <c r="CA32" s="65"/>
      <c r="CB32" s="65"/>
      <c r="CC32" s="65"/>
      <c r="CD32" s="65"/>
      <c r="CE32" s="66"/>
      <c r="CF32" s="64"/>
      <c r="CG32" s="65"/>
      <c r="CH32" s="65"/>
      <c r="CI32" s="65"/>
      <c r="CJ32" s="65"/>
      <c r="CK32" s="65"/>
      <c r="CL32" s="65"/>
      <c r="CM32" s="66"/>
      <c r="CN32" s="64"/>
      <c r="CO32" s="65"/>
      <c r="CP32" s="65"/>
      <c r="CQ32" s="65"/>
      <c r="CR32" s="65"/>
      <c r="CS32" s="65"/>
      <c r="CT32" s="65"/>
      <c r="CU32" s="66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x14ac:dyDescent="0.25">
      <c r="A33" s="70"/>
      <c r="B33" s="2"/>
      <c r="C33" s="2"/>
      <c r="D33" s="71"/>
      <c r="E33" s="72" t="s">
        <v>156</v>
      </c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4"/>
      <c r="AB33" s="75"/>
      <c r="AC33" s="76"/>
      <c r="AD33" s="76"/>
      <c r="AE33" s="76"/>
      <c r="AF33" s="76"/>
      <c r="AG33" s="76"/>
      <c r="AH33" s="76"/>
      <c r="AI33" s="77"/>
      <c r="AJ33" s="78"/>
      <c r="AK33" s="79"/>
      <c r="AL33" s="79"/>
      <c r="AM33" s="79"/>
      <c r="AN33" s="79"/>
      <c r="AO33" s="79"/>
      <c r="AP33" s="79"/>
      <c r="AQ33" s="80"/>
      <c r="AR33" s="78"/>
      <c r="AS33" s="79"/>
      <c r="AT33" s="79"/>
      <c r="AU33" s="79"/>
      <c r="AV33" s="79"/>
      <c r="AW33" s="79"/>
      <c r="AX33" s="79"/>
      <c r="AY33" s="80"/>
      <c r="AZ33" s="78"/>
      <c r="BA33" s="79"/>
      <c r="BB33" s="79"/>
      <c r="BC33" s="79"/>
      <c r="BD33" s="79"/>
      <c r="BE33" s="79"/>
      <c r="BF33" s="79"/>
      <c r="BG33" s="80"/>
      <c r="BH33" s="78"/>
      <c r="BI33" s="79"/>
      <c r="BJ33" s="79"/>
      <c r="BK33" s="79"/>
      <c r="BL33" s="79"/>
      <c r="BM33" s="79"/>
      <c r="BN33" s="79"/>
      <c r="BO33" s="80"/>
      <c r="BP33" s="78"/>
      <c r="BQ33" s="79"/>
      <c r="BR33" s="79"/>
      <c r="BS33" s="79"/>
      <c r="BT33" s="79"/>
      <c r="BU33" s="79"/>
      <c r="BV33" s="79"/>
      <c r="BW33" s="80"/>
      <c r="BX33" s="78"/>
      <c r="BY33" s="79"/>
      <c r="BZ33" s="79"/>
      <c r="CA33" s="79"/>
      <c r="CB33" s="79"/>
      <c r="CC33" s="79"/>
      <c r="CD33" s="79"/>
      <c r="CE33" s="80"/>
      <c r="CF33" s="78"/>
      <c r="CG33" s="79"/>
      <c r="CH33" s="79"/>
      <c r="CI33" s="79"/>
      <c r="CJ33" s="79"/>
      <c r="CK33" s="79"/>
      <c r="CL33" s="79"/>
      <c r="CM33" s="80"/>
      <c r="CN33" s="78"/>
      <c r="CO33" s="79"/>
      <c r="CP33" s="79"/>
      <c r="CQ33" s="79"/>
      <c r="CR33" s="79"/>
      <c r="CS33" s="79"/>
      <c r="CT33" s="79"/>
      <c r="CU33" s="80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x14ac:dyDescent="0.25">
      <c r="A34" s="84"/>
      <c r="B34" s="85"/>
      <c r="C34" s="85"/>
      <c r="D34" s="86"/>
      <c r="E34" s="87" t="s">
        <v>157</v>
      </c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9"/>
      <c r="AB34" s="90"/>
      <c r="AC34" s="91"/>
      <c r="AD34" s="91"/>
      <c r="AE34" s="91"/>
      <c r="AF34" s="91"/>
      <c r="AG34" s="91"/>
      <c r="AH34" s="91"/>
      <c r="AI34" s="92"/>
      <c r="AJ34" s="93"/>
      <c r="AK34" s="94"/>
      <c r="AL34" s="94"/>
      <c r="AM34" s="94"/>
      <c r="AN34" s="94"/>
      <c r="AO34" s="94"/>
      <c r="AP34" s="94"/>
      <c r="AQ34" s="95"/>
      <c r="AR34" s="93"/>
      <c r="AS34" s="94"/>
      <c r="AT34" s="94"/>
      <c r="AU34" s="94"/>
      <c r="AV34" s="94"/>
      <c r="AW34" s="94"/>
      <c r="AX34" s="94"/>
      <c r="AY34" s="95"/>
      <c r="AZ34" s="93"/>
      <c r="BA34" s="94"/>
      <c r="BB34" s="94"/>
      <c r="BC34" s="94"/>
      <c r="BD34" s="94"/>
      <c r="BE34" s="94"/>
      <c r="BF34" s="94"/>
      <c r="BG34" s="95"/>
      <c r="BH34" s="93"/>
      <c r="BI34" s="94"/>
      <c r="BJ34" s="94"/>
      <c r="BK34" s="94"/>
      <c r="BL34" s="94"/>
      <c r="BM34" s="94"/>
      <c r="BN34" s="94"/>
      <c r="BO34" s="95"/>
      <c r="BP34" s="93"/>
      <c r="BQ34" s="94"/>
      <c r="BR34" s="94"/>
      <c r="BS34" s="94"/>
      <c r="BT34" s="94"/>
      <c r="BU34" s="94"/>
      <c r="BV34" s="94"/>
      <c r="BW34" s="95"/>
      <c r="BX34" s="93"/>
      <c r="BY34" s="94"/>
      <c r="BZ34" s="94"/>
      <c r="CA34" s="94"/>
      <c r="CB34" s="94"/>
      <c r="CC34" s="94"/>
      <c r="CD34" s="94"/>
      <c r="CE34" s="95"/>
      <c r="CF34" s="93"/>
      <c r="CG34" s="94"/>
      <c r="CH34" s="94"/>
      <c r="CI34" s="94"/>
      <c r="CJ34" s="94"/>
      <c r="CK34" s="94"/>
      <c r="CL34" s="94"/>
      <c r="CM34" s="95"/>
      <c r="CN34" s="93"/>
      <c r="CO34" s="94"/>
      <c r="CP34" s="94"/>
      <c r="CQ34" s="94"/>
      <c r="CR34" s="94"/>
      <c r="CS34" s="94"/>
      <c r="CT34" s="94"/>
      <c r="CU34" s="95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x14ac:dyDescent="0.25">
      <c r="A35" s="105" t="s">
        <v>158</v>
      </c>
      <c r="B35" s="106"/>
      <c r="C35" s="106"/>
      <c r="D35" s="107"/>
      <c r="E35" s="58" t="s">
        <v>159</v>
      </c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60"/>
      <c r="AB35" s="108">
        <f>AR35/AJ35*1000</f>
        <v>400728.4</v>
      </c>
      <c r="AC35" s="109"/>
      <c r="AD35" s="109"/>
      <c r="AE35" s="109"/>
      <c r="AF35" s="109"/>
      <c r="AG35" s="109"/>
      <c r="AH35" s="109"/>
      <c r="AI35" s="110"/>
      <c r="AJ35" s="105">
        <v>0.35</v>
      </c>
      <c r="AK35" s="106"/>
      <c r="AL35" s="106"/>
      <c r="AM35" s="106"/>
      <c r="AN35" s="106"/>
      <c r="AO35" s="106"/>
      <c r="AP35" s="106"/>
      <c r="AQ35" s="107"/>
      <c r="AR35" s="105">
        <v>140.25494</v>
      </c>
      <c r="AS35" s="106"/>
      <c r="AT35" s="106"/>
      <c r="AU35" s="106"/>
      <c r="AV35" s="106"/>
      <c r="AW35" s="106"/>
      <c r="AX35" s="106"/>
      <c r="AY35" s="107"/>
      <c r="AZ35" s="111">
        <v>938810.59</v>
      </c>
      <c r="BA35" s="112"/>
      <c r="BB35" s="112"/>
      <c r="BC35" s="112"/>
      <c r="BD35" s="112"/>
      <c r="BE35" s="112"/>
      <c r="BF35" s="112"/>
      <c r="BG35" s="113"/>
      <c r="BH35" s="105">
        <f>AJ35</f>
        <v>0.35</v>
      </c>
      <c r="BI35" s="106"/>
      <c r="BJ35" s="106"/>
      <c r="BK35" s="106"/>
      <c r="BL35" s="106"/>
      <c r="BM35" s="106"/>
      <c r="BN35" s="106"/>
      <c r="BO35" s="107"/>
      <c r="BP35" s="114">
        <f>AZ35*BH35/1000</f>
        <v>328.58370649999995</v>
      </c>
      <c r="BQ35" s="115"/>
      <c r="BR35" s="115"/>
      <c r="BS35" s="115"/>
      <c r="BT35" s="115"/>
      <c r="BU35" s="115"/>
      <c r="BV35" s="115"/>
      <c r="BW35" s="116"/>
      <c r="BX35" s="108">
        <f>728169*1.04</f>
        <v>757295.76</v>
      </c>
      <c r="BY35" s="109"/>
      <c r="BZ35" s="109"/>
      <c r="CA35" s="109"/>
      <c r="CB35" s="109"/>
      <c r="CC35" s="109"/>
      <c r="CD35" s="109"/>
      <c r="CE35" s="110"/>
      <c r="CF35" s="105">
        <f>BH35</f>
        <v>0.35</v>
      </c>
      <c r="CG35" s="106"/>
      <c r="CH35" s="106"/>
      <c r="CI35" s="106"/>
      <c r="CJ35" s="106"/>
      <c r="CK35" s="106"/>
      <c r="CL35" s="106"/>
      <c r="CM35" s="107"/>
      <c r="CN35" s="114">
        <f>BX35*CF35/1000</f>
        <v>265.053516</v>
      </c>
      <c r="CO35" s="115"/>
      <c r="CP35" s="115"/>
      <c r="CQ35" s="115"/>
      <c r="CR35" s="115"/>
      <c r="CS35" s="115"/>
      <c r="CT35" s="115"/>
      <c r="CU35" s="116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x14ac:dyDescent="0.25">
      <c r="A36" s="117"/>
      <c r="B36" s="118"/>
      <c r="C36" s="118"/>
      <c r="D36" s="119"/>
      <c r="E36" s="72" t="s">
        <v>160</v>
      </c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4"/>
      <c r="AB36" s="120"/>
      <c r="AC36" s="121"/>
      <c r="AD36" s="121"/>
      <c r="AE36" s="121"/>
      <c r="AF36" s="121"/>
      <c r="AG36" s="121"/>
      <c r="AH36" s="121"/>
      <c r="AI36" s="122"/>
      <c r="AJ36" s="117"/>
      <c r="AK36" s="118"/>
      <c r="AL36" s="118"/>
      <c r="AM36" s="118"/>
      <c r="AN36" s="118"/>
      <c r="AO36" s="118"/>
      <c r="AP36" s="118"/>
      <c r="AQ36" s="119"/>
      <c r="AR36" s="117"/>
      <c r="AS36" s="118"/>
      <c r="AT36" s="118"/>
      <c r="AU36" s="118"/>
      <c r="AV36" s="118"/>
      <c r="AW36" s="118"/>
      <c r="AX36" s="118"/>
      <c r="AY36" s="119"/>
      <c r="AZ36" s="123"/>
      <c r="BA36" s="124"/>
      <c r="BB36" s="124"/>
      <c r="BC36" s="124"/>
      <c r="BD36" s="124"/>
      <c r="BE36" s="124"/>
      <c r="BF36" s="124"/>
      <c r="BG36" s="125"/>
      <c r="BH36" s="117"/>
      <c r="BI36" s="118"/>
      <c r="BJ36" s="118"/>
      <c r="BK36" s="118"/>
      <c r="BL36" s="118"/>
      <c r="BM36" s="118"/>
      <c r="BN36" s="118"/>
      <c r="BO36" s="119"/>
      <c r="BP36" s="126"/>
      <c r="BQ36" s="127"/>
      <c r="BR36" s="127"/>
      <c r="BS36" s="127"/>
      <c r="BT36" s="127"/>
      <c r="BU36" s="127"/>
      <c r="BV36" s="127"/>
      <c r="BW36" s="128"/>
      <c r="BX36" s="120"/>
      <c r="BY36" s="121"/>
      <c r="BZ36" s="121"/>
      <c r="CA36" s="121"/>
      <c r="CB36" s="121"/>
      <c r="CC36" s="121"/>
      <c r="CD36" s="121"/>
      <c r="CE36" s="122"/>
      <c r="CF36" s="117"/>
      <c r="CG36" s="118"/>
      <c r="CH36" s="118"/>
      <c r="CI36" s="118"/>
      <c r="CJ36" s="118"/>
      <c r="CK36" s="118"/>
      <c r="CL36" s="118"/>
      <c r="CM36" s="119"/>
      <c r="CN36" s="126"/>
      <c r="CO36" s="127"/>
      <c r="CP36" s="127"/>
      <c r="CQ36" s="127"/>
      <c r="CR36" s="127"/>
      <c r="CS36" s="127"/>
      <c r="CT36" s="127"/>
      <c r="CU36" s="128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x14ac:dyDescent="0.25">
      <c r="A37" s="105" t="s">
        <v>161</v>
      </c>
      <c r="B37" s="106"/>
      <c r="C37" s="106"/>
      <c r="D37" s="107"/>
      <c r="E37" s="58" t="s">
        <v>162</v>
      </c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60"/>
      <c r="AB37" s="108">
        <f>AR37/AJ37*1000</f>
        <v>916305.82758620684</v>
      </c>
      <c r="AC37" s="109"/>
      <c r="AD37" s="109"/>
      <c r="AE37" s="109"/>
      <c r="AF37" s="109"/>
      <c r="AG37" s="109"/>
      <c r="AH37" s="109"/>
      <c r="AI37" s="110"/>
      <c r="AJ37" s="105">
        <v>0.87</v>
      </c>
      <c r="AK37" s="106"/>
      <c r="AL37" s="106"/>
      <c r="AM37" s="106"/>
      <c r="AN37" s="106"/>
      <c r="AO37" s="106"/>
      <c r="AP37" s="106"/>
      <c r="AQ37" s="107"/>
      <c r="AR37" s="105">
        <v>797.18606999999997</v>
      </c>
      <c r="AS37" s="106"/>
      <c r="AT37" s="106"/>
      <c r="AU37" s="106"/>
      <c r="AV37" s="106"/>
      <c r="AW37" s="106"/>
      <c r="AX37" s="106"/>
      <c r="AY37" s="107"/>
      <c r="AZ37" s="105">
        <v>1249986</v>
      </c>
      <c r="BA37" s="106"/>
      <c r="BB37" s="106"/>
      <c r="BC37" s="106"/>
      <c r="BD37" s="106"/>
      <c r="BE37" s="106"/>
      <c r="BF37" s="106"/>
      <c r="BG37" s="107"/>
      <c r="BH37" s="105">
        <f>AJ37</f>
        <v>0.87</v>
      </c>
      <c r="BI37" s="106"/>
      <c r="BJ37" s="106"/>
      <c r="BK37" s="106"/>
      <c r="BL37" s="106"/>
      <c r="BM37" s="106"/>
      <c r="BN37" s="106"/>
      <c r="BO37" s="107"/>
      <c r="BP37" s="105">
        <f>AZ37*BH37/1000</f>
        <v>1087.4878200000001</v>
      </c>
      <c r="BQ37" s="106"/>
      <c r="BR37" s="106"/>
      <c r="BS37" s="106"/>
      <c r="BT37" s="106"/>
      <c r="BU37" s="106"/>
      <c r="BV37" s="106"/>
      <c r="BW37" s="107"/>
      <c r="BX37" s="105">
        <f>1657710*1.04</f>
        <v>1724018.4000000001</v>
      </c>
      <c r="BY37" s="106"/>
      <c r="BZ37" s="106"/>
      <c r="CA37" s="106"/>
      <c r="CB37" s="106"/>
      <c r="CC37" s="106"/>
      <c r="CD37" s="106"/>
      <c r="CE37" s="107"/>
      <c r="CF37" s="105">
        <f>BH37</f>
        <v>0.87</v>
      </c>
      <c r="CG37" s="106"/>
      <c r="CH37" s="106"/>
      <c r="CI37" s="106"/>
      <c r="CJ37" s="106"/>
      <c r="CK37" s="106"/>
      <c r="CL37" s="106"/>
      <c r="CM37" s="107"/>
      <c r="CN37" s="114">
        <f>BX37*CF37/1000</f>
        <v>1499.8960080000002</v>
      </c>
      <c r="CO37" s="115"/>
      <c r="CP37" s="115"/>
      <c r="CQ37" s="115"/>
      <c r="CR37" s="115"/>
      <c r="CS37" s="115"/>
      <c r="CT37" s="115"/>
      <c r="CU37" s="116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x14ac:dyDescent="0.25">
      <c r="A38" s="117"/>
      <c r="B38" s="118"/>
      <c r="C38" s="118"/>
      <c r="D38" s="119"/>
      <c r="E38" s="87" t="s">
        <v>163</v>
      </c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9"/>
      <c r="AB38" s="120"/>
      <c r="AC38" s="121"/>
      <c r="AD38" s="121"/>
      <c r="AE38" s="121"/>
      <c r="AF38" s="121"/>
      <c r="AG38" s="121"/>
      <c r="AH38" s="121"/>
      <c r="AI38" s="122"/>
      <c r="AJ38" s="117"/>
      <c r="AK38" s="118"/>
      <c r="AL38" s="118"/>
      <c r="AM38" s="118"/>
      <c r="AN38" s="118"/>
      <c r="AO38" s="118"/>
      <c r="AP38" s="118"/>
      <c r="AQ38" s="119"/>
      <c r="AR38" s="117"/>
      <c r="AS38" s="118"/>
      <c r="AT38" s="118"/>
      <c r="AU38" s="118"/>
      <c r="AV38" s="118"/>
      <c r="AW38" s="118"/>
      <c r="AX38" s="118"/>
      <c r="AY38" s="119"/>
      <c r="AZ38" s="117"/>
      <c r="BA38" s="118"/>
      <c r="BB38" s="118"/>
      <c r="BC38" s="118"/>
      <c r="BD38" s="118"/>
      <c r="BE38" s="118"/>
      <c r="BF38" s="118"/>
      <c r="BG38" s="119"/>
      <c r="BH38" s="117"/>
      <c r="BI38" s="118"/>
      <c r="BJ38" s="118"/>
      <c r="BK38" s="118"/>
      <c r="BL38" s="118"/>
      <c r="BM38" s="118"/>
      <c r="BN38" s="118"/>
      <c r="BO38" s="119"/>
      <c r="BP38" s="117"/>
      <c r="BQ38" s="118"/>
      <c r="BR38" s="118"/>
      <c r="BS38" s="118"/>
      <c r="BT38" s="118"/>
      <c r="BU38" s="118"/>
      <c r="BV38" s="118"/>
      <c r="BW38" s="119"/>
      <c r="BX38" s="117"/>
      <c r="BY38" s="118"/>
      <c r="BZ38" s="118"/>
      <c r="CA38" s="118"/>
      <c r="CB38" s="118"/>
      <c r="CC38" s="118"/>
      <c r="CD38" s="118"/>
      <c r="CE38" s="119"/>
      <c r="CF38" s="117"/>
      <c r="CG38" s="118"/>
      <c r="CH38" s="118"/>
      <c r="CI38" s="118"/>
      <c r="CJ38" s="118"/>
      <c r="CK38" s="118"/>
      <c r="CL38" s="118"/>
      <c r="CM38" s="119"/>
      <c r="CN38" s="126"/>
      <c r="CO38" s="127"/>
      <c r="CP38" s="127"/>
      <c r="CQ38" s="127"/>
      <c r="CR38" s="127"/>
      <c r="CS38" s="127"/>
      <c r="CT38" s="127"/>
      <c r="CU38" s="128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x14ac:dyDescent="0.25">
      <c r="A39" s="105" t="s">
        <v>164</v>
      </c>
      <c r="B39" s="106"/>
      <c r="C39" s="106"/>
      <c r="D39" s="107"/>
      <c r="E39" s="72" t="s">
        <v>165</v>
      </c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4"/>
      <c r="AB39" s="105"/>
      <c r="AC39" s="106"/>
      <c r="AD39" s="106"/>
      <c r="AE39" s="106"/>
      <c r="AF39" s="106"/>
      <c r="AG39" s="106"/>
      <c r="AH39" s="106"/>
      <c r="AI39" s="107"/>
      <c r="AJ39" s="105"/>
      <c r="AK39" s="106"/>
      <c r="AL39" s="106"/>
      <c r="AM39" s="106"/>
      <c r="AN39" s="106"/>
      <c r="AO39" s="106"/>
      <c r="AP39" s="106"/>
      <c r="AQ39" s="107"/>
      <c r="AR39" s="105"/>
      <c r="AS39" s="106"/>
      <c r="AT39" s="106"/>
      <c r="AU39" s="106"/>
      <c r="AV39" s="106"/>
      <c r="AW39" s="106"/>
      <c r="AX39" s="106"/>
      <c r="AY39" s="107"/>
      <c r="AZ39" s="105"/>
      <c r="BA39" s="106"/>
      <c r="BB39" s="106"/>
      <c r="BC39" s="106"/>
      <c r="BD39" s="106"/>
      <c r="BE39" s="106"/>
      <c r="BF39" s="106"/>
      <c r="BG39" s="107"/>
      <c r="BH39" s="105"/>
      <c r="BI39" s="106"/>
      <c r="BJ39" s="106"/>
      <c r="BK39" s="106"/>
      <c r="BL39" s="106"/>
      <c r="BM39" s="106"/>
      <c r="BN39" s="106"/>
      <c r="BO39" s="107"/>
      <c r="BP39" s="105"/>
      <c r="BQ39" s="106"/>
      <c r="BR39" s="106"/>
      <c r="BS39" s="106"/>
      <c r="BT39" s="106"/>
      <c r="BU39" s="106"/>
      <c r="BV39" s="106"/>
      <c r="BW39" s="107"/>
      <c r="BX39" s="105"/>
      <c r="BY39" s="106"/>
      <c r="BZ39" s="106"/>
      <c r="CA39" s="106"/>
      <c r="CB39" s="106"/>
      <c r="CC39" s="106"/>
      <c r="CD39" s="106"/>
      <c r="CE39" s="107"/>
      <c r="CF39" s="105"/>
      <c r="CG39" s="106"/>
      <c r="CH39" s="106"/>
      <c r="CI39" s="106"/>
      <c r="CJ39" s="106"/>
      <c r="CK39" s="106"/>
      <c r="CL39" s="106"/>
      <c r="CM39" s="107"/>
      <c r="CN39" s="105"/>
      <c r="CO39" s="106"/>
      <c r="CP39" s="106"/>
      <c r="CQ39" s="106"/>
      <c r="CR39" s="106"/>
      <c r="CS39" s="106"/>
      <c r="CT39" s="106"/>
      <c r="CU39" s="107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x14ac:dyDescent="0.25">
      <c r="A40" s="117"/>
      <c r="B40" s="118"/>
      <c r="C40" s="118"/>
      <c r="D40" s="119"/>
      <c r="E40" s="72" t="s">
        <v>166</v>
      </c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4"/>
      <c r="AB40" s="117"/>
      <c r="AC40" s="118"/>
      <c r="AD40" s="118"/>
      <c r="AE40" s="118"/>
      <c r="AF40" s="118"/>
      <c r="AG40" s="118"/>
      <c r="AH40" s="118"/>
      <c r="AI40" s="119"/>
      <c r="AJ40" s="117"/>
      <c r="AK40" s="118"/>
      <c r="AL40" s="118"/>
      <c r="AM40" s="118"/>
      <c r="AN40" s="118"/>
      <c r="AO40" s="118"/>
      <c r="AP40" s="118"/>
      <c r="AQ40" s="119"/>
      <c r="AR40" s="117"/>
      <c r="AS40" s="118"/>
      <c r="AT40" s="118"/>
      <c r="AU40" s="118"/>
      <c r="AV40" s="118"/>
      <c r="AW40" s="118"/>
      <c r="AX40" s="118"/>
      <c r="AY40" s="119"/>
      <c r="AZ40" s="117"/>
      <c r="BA40" s="118"/>
      <c r="BB40" s="118"/>
      <c r="BC40" s="118"/>
      <c r="BD40" s="118"/>
      <c r="BE40" s="118"/>
      <c r="BF40" s="118"/>
      <c r="BG40" s="119"/>
      <c r="BH40" s="117"/>
      <c r="BI40" s="118"/>
      <c r="BJ40" s="118"/>
      <c r="BK40" s="118"/>
      <c r="BL40" s="118"/>
      <c r="BM40" s="118"/>
      <c r="BN40" s="118"/>
      <c r="BO40" s="119"/>
      <c r="BP40" s="117"/>
      <c r="BQ40" s="118"/>
      <c r="BR40" s="118"/>
      <c r="BS40" s="118"/>
      <c r="BT40" s="118"/>
      <c r="BU40" s="118"/>
      <c r="BV40" s="118"/>
      <c r="BW40" s="119"/>
      <c r="BX40" s="117"/>
      <c r="BY40" s="118"/>
      <c r="BZ40" s="118"/>
      <c r="CA40" s="118"/>
      <c r="CB40" s="118"/>
      <c r="CC40" s="118"/>
      <c r="CD40" s="118"/>
      <c r="CE40" s="119"/>
      <c r="CF40" s="117"/>
      <c r="CG40" s="118"/>
      <c r="CH40" s="118"/>
      <c r="CI40" s="118"/>
      <c r="CJ40" s="118"/>
      <c r="CK40" s="118"/>
      <c r="CL40" s="118"/>
      <c r="CM40" s="119"/>
      <c r="CN40" s="117"/>
      <c r="CO40" s="118"/>
      <c r="CP40" s="118"/>
      <c r="CQ40" s="118"/>
      <c r="CR40" s="118"/>
      <c r="CS40" s="118"/>
      <c r="CT40" s="118"/>
      <c r="CU40" s="119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x14ac:dyDescent="0.25">
      <c r="A41" s="105" t="s">
        <v>167</v>
      </c>
      <c r="B41" s="106"/>
      <c r="C41" s="106"/>
      <c r="D41" s="107"/>
      <c r="E41" s="58" t="s">
        <v>168</v>
      </c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60"/>
      <c r="AB41" s="105"/>
      <c r="AC41" s="106"/>
      <c r="AD41" s="106"/>
      <c r="AE41" s="106"/>
      <c r="AF41" s="106"/>
      <c r="AG41" s="106"/>
      <c r="AH41" s="106"/>
      <c r="AI41" s="107"/>
      <c r="AJ41" s="105"/>
      <c r="AK41" s="106"/>
      <c r="AL41" s="106"/>
      <c r="AM41" s="106"/>
      <c r="AN41" s="106"/>
      <c r="AO41" s="106"/>
      <c r="AP41" s="106"/>
      <c r="AQ41" s="107"/>
      <c r="AR41" s="105"/>
      <c r="AS41" s="106"/>
      <c r="AT41" s="106"/>
      <c r="AU41" s="106"/>
      <c r="AV41" s="106"/>
      <c r="AW41" s="106"/>
      <c r="AX41" s="106"/>
      <c r="AY41" s="107"/>
      <c r="AZ41" s="105"/>
      <c r="BA41" s="106"/>
      <c r="BB41" s="106"/>
      <c r="BC41" s="106"/>
      <c r="BD41" s="106"/>
      <c r="BE41" s="106"/>
      <c r="BF41" s="106"/>
      <c r="BG41" s="107"/>
      <c r="BH41" s="105"/>
      <c r="BI41" s="106"/>
      <c r="BJ41" s="106"/>
      <c r="BK41" s="106"/>
      <c r="BL41" s="106"/>
      <c r="BM41" s="106"/>
      <c r="BN41" s="106"/>
      <c r="BO41" s="107"/>
      <c r="BP41" s="105"/>
      <c r="BQ41" s="106"/>
      <c r="BR41" s="106"/>
      <c r="BS41" s="106"/>
      <c r="BT41" s="106"/>
      <c r="BU41" s="106"/>
      <c r="BV41" s="106"/>
      <c r="BW41" s="107"/>
      <c r="BX41" s="105"/>
      <c r="BY41" s="106"/>
      <c r="BZ41" s="106"/>
      <c r="CA41" s="106"/>
      <c r="CB41" s="106"/>
      <c r="CC41" s="106"/>
      <c r="CD41" s="106"/>
      <c r="CE41" s="107"/>
      <c r="CF41" s="105"/>
      <c r="CG41" s="106"/>
      <c r="CH41" s="106"/>
      <c r="CI41" s="106"/>
      <c r="CJ41" s="106"/>
      <c r="CK41" s="106"/>
      <c r="CL41" s="106"/>
      <c r="CM41" s="107"/>
      <c r="CN41" s="105"/>
      <c r="CO41" s="106"/>
      <c r="CP41" s="106"/>
      <c r="CQ41" s="106"/>
      <c r="CR41" s="106"/>
      <c r="CS41" s="106"/>
      <c r="CT41" s="106"/>
      <c r="CU41" s="107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x14ac:dyDescent="0.25">
      <c r="A42" s="117"/>
      <c r="B42" s="118"/>
      <c r="C42" s="118"/>
      <c r="D42" s="119"/>
      <c r="E42" s="87" t="s">
        <v>169</v>
      </c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9"/>
      <c r="AB42" s="129"/>
      <c r="AC42" s="130"/>
      <c r="AD42" s="130"/>
      <c r="AE42" s="130"/>
      <c r="AF42" s="130"/>
      <c r="AG42" s="130"/>
      <c r="AH42" s="130"/>
      <c r="AI42" s="131"/>
      <c r="AJ42" s="129"/>
      <c r="AK42" s="130"/>
      <c r="AL42" s="130"/>
      <c r="AM42" s="130"/>
      <c r="AN42" s="130"/>
      <c r="AO42" s="130"/>
      <c r="AP42" s="130"/>
      <c r="AQ42" s="131"/>
      <c r="AR42" s="129"/>
      <c r="AS42" s="130"/>
      <c r="AT42" s="130"/>
      <c r="AU42" s="130"/>
      <c r="AV42" s="130"/>
      <c r="AW42" s="130"/>
      <c r="AX42" s="130"/>
      <c r="AY42" s="131"/>
      <c r="AZ42" s="129"/>
      <c r="BA42" s="130"/>
      <c r="BB42" s="130"/>
      <c r="BC42" s="130"/>
      <c r="BD42" s="130"/>
      <c r="BE42" s="130"/>
      <c r="BF42" s="130"/>
      <c r="BG42" s="131"/>
      <c r="BH42" s="129"/>
      <c r="BI42" s="130"/>
      <c r="BJ42" s="130"/>
      <c r="BK42" s="130"/>
      <c r="BL42" s="130"/>
      <c r="BM42" s="130"/>
      <c r="BN42" s="130"/>
      <c r="BO42" s="131"/>
      <c r="BP42" s="129"/>
      <c r="BQ42" s="130"/>
      <c r="BR42" s="130"/>
      <c r="BS42" s="130"/>
      <c r="BT42" s="130"/>
      <c r="BU42" s="130"/>
      <c r="BV42" s="130"/>
      <c r="BW42" s="131"/>
      <c r="BX42" s="129"/>
      <c r="BY42" s="130"/>
      <c r="BZ42" s="130"/>
      <c r="CA42" s="130"/>
      <c r="CB42" s="130"/>
      <c r="CC42" s="130"/>
      <c r="CD42" s="130"/>
      <c r="CE42" s="131"/>
      <c r="CF42" s="129"/>
      <c r="CG42" s="130"/>
      <c r="CH42" s="130"/>
      <c r="CI42" s="130"/>
      <c r="CJ42" s="130"/>
      <c r="CK42" s="130"/>
      <c r="CL42" s="130"/>
      <c r="CM42" s="131"/>
      <c r="CN42" s="129"/>
      <c r="CO42" s="130"/>
      <c r="CP42" s="130"/>
      <c r="CQ42" s="130"/>
      <c r="CR42" s="130"/>
      <c r="CS42" s="130"/>
      <c r="CT42" s="130"/>
      <c r="CU42" s="13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x14ac:dyDescent="0.25">
      <c r="A43" s="132"/>
      <c r="B43" s="133"/>
      <c r="C43" s="133"/>
      <c r="D43" s="134"/>
      <c r="E43" s="87" t="s">
        <v>170</v>
      </c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9"/>
      <c r="AB43" s="132"/>
      <c r="AC43" s="133"/>
      <c r="AD43" s="133"/>
      <c r="AE43" s="133"/>
      <c r="AF43" s="133"/>
      <c r="AG43" s="133"/>
      <c r="AH43" s="133"/>
      <c r="AI43" s="134"/>
      <c r="AJ43" s="135"/>
      <c r="AK43" s="136"/>
      <c r="AL43" s="136"/>
      <c r="AM43" s="136"/>
      <c r="AN43" s="136"/>
      <c r="AO43" s="136"/>
      <c r="AP43" s="136"/>
      <c r="AQ43" s="137"/>
      <c r="AR43" s="135"/>
      <c r="AS43" s="136"/>
      <c r="AT43" s="136"/>
      <c r="AU43" s="136"/>
      <c r="AV43" s="136"/>
      <c r="AW43" s="136"/>
      <c r="AX43" s="136"/>
      <c r="AY43" s="137"/>
      <c r="AZ43" s="135"/>
      <c r="BA43" s="136"/>
      <c r="BB43" s="136"/>
      <c r="BC43" s="136"/>
      <c r="BD43" s="136"/>
      <c r="BE43" s="136"/>
      <c r="BF43" s="136"/>
      <c r="BG43" s="137"/>
      <c r="BH43" s="135"/>
      <c r="BI43" s="136"/>
      <c r="BJ43" s="136"/>
      <c r="BK43" s="136"/>
      <c r="BL43" s="136"/>
      <c r="BM43" s="136"/>
      <c r="BN43" s="136"/>
      <c r="BO43" s="137"/>
      <c r="BP43" s="132"/>
      <c r="BQ43" s="133"/>
      <c r="BR43" s="133"/>
      <c r="BS43" s="133"/>
      <c r="BT43" s="133"/>
      <c r="BU43" s="133"/>
      <c r="BV43" s="133"/>
      <c r="BW43" s="134"/>
      <c r="BX43" s="135"/>
      <c r="BY43" s="136"/>
      <c r="BZ43" s="136"/>
      <c r="CA43" s="136"/>
      <c r="CB43" s="136"/>
      <c r="CC43" s="136"/>
      <c r="CD43" s="136"/>
      <c r="CE43" s="137"/>
      <c r="CF43" s="135"/>
      <c r="CG43" s="136"/>
      <c r="CH43" s="136"/>
      <c r="CI43" s="136"/>
      <c r="CJ43" s="136"/>
      <c r="CK43" s="136"/>
      <c r="CL43" s="136"/>
      <c r="CM43" s="137"/>
      <c r="CN43" s="132"/>
      <c r="CO43" s="133"/>
      <c r="CP43" s="133"/>
      <c r="CQ43" s="133"/>
      <c r="CR43" s="133"/>
      <c r="CS43" s="133"/>
      <c r="CT43" s="133"/>
      <c r="CU43" s="134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x14ac:dyDescent="0.25">
      <c r="A44" s="99" t="s">
        <v>27</v>
      </c>
      <c r="B44" s="99"/>
      <c r="C44" s="99"/>
      <c r="D44" s="99"/>
      <c r="E44" s="100" t="s">
        <v>44</v>
      </c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1">
        <f>AR44/AJ44*1000</f>
        <v>3152872.3076923075</v>
      </c>
      <c r="AC44" s="101"/>
      <c r="AD44" s="101"/>
      <c r="AE44" s="101"/>
      <c r="AF44" s="101"/>
      <c r="AG44" s="101"/>
      <c r="AH44" s="101"/>
      <c r="AI44" s="101"/>
      <c r="AJ44" s="102">
        <v>0.13</v>
      </c>
      <c r="AK44" s="102"/>
      <c r="AL44" s="102"/>
      <c r="AM44" s="102"/>
      <c r="AN44" s="102"/>
      <c r="AO44" s="102"/>
      <c r="AP44" s="102"/>
      <c r="AQ44" s="102"/>
      <c r="AR44" s="102">
        <v>409.8734</v>
      </c>
      <c r="AS44" s="102"/>
      <c r="AT44" s="102"/>
      <c r="AU44" s="102"/>
      <c r="AV44" s="102"/>
      <c r="AW44" s="102"/>
      <c r="AX44" s="102"/>
      <c r="AY44" s="102"/>
      <c r="AZ44" s="102">
        <v>1930372</v>
      </c>
      <c r="BA44" s="102"/>
      <c r="BB44" s="102"/>
      <c r="BC44" s="102"/>
      <c r="BD44" s="102"/>
      <c r="BE44" s="102"/>
      <c r="BF44" s="102"/>
      <c r="BG44" s="102"/>
      <c r="BH44" s="102">
        <f>AJ44</f>
        <v>0.13</v>
      </c>
      <c r="BI44" s="102"/>
      <c r="BJ44" s="102"/>
      <c r="BK44" s="102"/>
      <c r="BL44" s="102"/>
      <c r="BM44" s="102"/>
      <c r="BN44" s="102"/>
      <c r="BO44" s="102"/>
      <c r="BP44" s="102">
        <f>AZ44*BH44/1000</f>
        <v>250.94836000000001</v>
      </c>
      <c r="BQ44" s="102"/>
      <c r="BR44" s="102"/>
      <c r="BS44" s="102"/>
      <c r="BT44" s="102"/>
      <c r="BU44" s="102"/>
      <c r="BV44" s="102"/>
      <c r="BW44" s="102"/>
      <c r="BX44" s="102">
        <f>1930372*1.04</f>
        <v>2007586.8800000001</v>
      </c>
      <c r="BY44" s="102"/>
      <c r="BZ44" s="102"/>
      <c r="CA44" s="102"/>
      <c r="CB44" s="102"/>
      <c r="CC44" s="102"/>
      <c r="CD44" s="102"/>
      <c r="CE44" s="102"/>
      <c r="CF44" s="102">
        <f>BH44</f>
        <v>0.13</v>
      </c>
      <c r="CG44" s="102"/>
      <c r="CH44" s="102"/>
      <c r="CI44" s="102"/>
      <c r="CJ44" s="102"/>
      <c r="CK44" s="102"/>
      <c r="CL44" s="102"/>
      <c r="CM44" s="102"/>
      <c r="CN44" s="102">
        <f>BX44*CF44/1000</f>
        <v>260.98629440000002</v>
      </c>
      <c r="CO44" s="102"/>
      <c r="CP44" s="102"/>
      <c r="CQ44" s="102"/>
      <c r="CR44" s="102"/>
      <c r="CS44" s="102"/>
      <c r="CT44" s="102"/>
      <c r="CU44" s="102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x14ac:dyDescent="0.25">
      <c r="A45" s="55" t="s">
        <v>171</v>
      </c>
      <c r="B45" s="56"/>
      <c r="C45" s="56"/>
      <c r="D45" s="57"/>
      <c r="E45" s="58" t="s">
        <v>172</v>
      </c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60"/>
      <c r="AB45" s="64"/>
      <c r="AC45" s="65"/>
      <c r="AD45" s="65"/>
      <c r="AE45" s="65"/>
      <c r="AF45" s="65"/>
      <c r="AG45" s="65"/>
      <c r="AH45" s="65"/>
      <c r="AI45" s="66"/>
      <c r="AJ45" s="64"/>
      <c r="AK45" s="65"/>
      <c r="AL45" s="65"/>
      <c r="AM45" s="65"/>
      <c r="AN45" s="65"/>
      <c r="AO45" s="65"/>
      <c r="AP45" s="65"/>
      <c r="AQ45" s="66"/>
      <c r="AR45" s="64"/>
      <c r="AS45" s="65"/>
      <c r="AT45" s="65"/>
      <c r="AU45" s="65"/>
      <c r="AV45" s="65"/>
      <c r="AW45" s="65"/>
      <c r="AX45" s="65"/>
      <c r="AY45" s="66"/>
      <c r="AZ45" s="64"/>
      <c r="BA45" s="65"/>
      <c r="BB45" s="65"/>
      <c r="BC45" s="65"/>
      <c r="BD45" s="65"/>
      <c r="BE45" s="65"/>
      <c r="BF45" s="65"/>
      <c r="BG45" s="66"/>
      <c r="BH45" s="64"/>
      <c r="BI45" s="65"/>
      <c r="BJ45" s="65"/>
      <c r="BK45" s="65"/>
      <c r="BL45" s="65"/>
      <c r="BM45" s="65"/>
      <c r="BN45" s="65"/>
      <c r="BO45" s="66"/>
      <c r="BP45" s="64"/>
      <c r="BQ45" s="65"/>
      <c r="BR45" s="65"/>
      <c r="BS45" s="65"/>
      <c r="BT45" s="65"/>
      <c r="BU45" s="65"/>
      <c r="BV45" s="65"/>
      <c r="BW45" s="66"/>
      <c r="BX45" s="64"/>
      <c r="BY45" s="65"/>
      <c r="BZ45" s="65"/>
      <c r="CA45" s="65"/>
      <c r="CB45" s="65"/>
      <c r="CC45" s="65"/>
      <c r="CD45" s="65"/>
      <c r="CE45" s="66"/>
      <c r="CF45" s="64"/>
      <c r="CG45" s="65"/>
      <c r="CH45" s="65"/>
      <c r="CI45" s="65"/>
      <c r="CJ45" s="65"/>
      <c r="CK45" s="65"/>
      <c r="CL45" s="65"/>
      <c r="CM45" s="66"/>
      <c r="CN45" s="64"/>
      <c r="CO45" s="65"/>
      <c r="CP45" s="65"/>
      <c r="CQ45" s="65"/>
      <c r="CR45" s="65"/>
      <c r="CS45" s="65"/>
      <c r="CT45" s="65"/>
      <c r="CU45" s="66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x14ac:dyDescent="0.25">
      <c r="A46" s="70"/>
      <c r="B46" s="2"/>
      <c r="C46" s="2"/>
      <c r="D46" s="71"/>
      <c r="E46" s="72" t="s">
        <v>173</v>
      </c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4"/>
      <c r="AB46" s="78"/>
      <c r="AC46" s="79"/>
      <c r="AD46" s="79"/>
      <c r="AE46" s="79"/>
      <c r="AF46" s="79"/>
      <c r="AG46" s="79"/>
      <c r="AH46" s="79"/>
      <c r="AI46" s="80"/>
      <c r="AJ46" s="78"/>
      <c r="AK46" s="79"/>
      <c r="AL46" s="79"/>
      <c r="AM46" s="79"/>
      <c r="AN46" s="79"/>
      <c r="AO46" s="79"/>
      <c r="AP46" s="79"/>
      <c r="AQ46" s="80"/>
      <c r="AR46" s="78"/>
      <c r="AS46" s="79"/>
      <c r="AT46" s="79"/>
      <c r="AU46" s="79"/>
      <c r="AV46" s="79"/>
      <c r="AW46" s="79"/>
      <c r="AX46" s="79"/>
      <c r="AY46" s="80"/>
      <c r="AZ46" s="78"/>
      <c r="BA46" s="79"/>
      <c r="BB46" s="79"/>
      <c r="BC46" s="79"/>
      <c r="BD46" s="79"/>
      <c r="BE46" s="79"/>
      <c r="BF46" s="79"/>
      <c r="BG46" s="80"/>
      <c r="BH46" s="78"/>
      <c r="BI46" s="79"/>
      <c r="BJ46" s="79"/>
      <c r="BK46" s="79"/>
      <c r="BL46" s="79"/>
      <c r="BM46" s="79"/>
      <c r="BN46" s="79"/>
      <c r="BO46" s="80"/>
      <c r="BP46" s="78"/>
      <c r="BQ46" s="79"/>
      <c r="BR46" s="79"/>
      <c r="BS46" s="79"/>
      <c r="BT46" s="79"/>
      <c r="BU46" s="79"/>
      <c r="BV46" s="79"/>
      <c r="BW46" s="80"/>
      <c r="BX46" s="78"/>
      <c r="BY46" s="79"/>
      <c r="BZ46" s="79"/>
      <c r="CA46" s="79"/>
      <c r="CB46" s="79"/>
      <c r="CC46" s="79"/>
      <c r="CD46" s="79"/>
      <c r="CE46" s="80"/>
      <c r="CF46" s="78"/>
      <c r="CG46" s="79"/>
      <c r="CH46" s="79"/>
      <c r="CI46" s="79"/>
      <c r="CJ46" s="79"/>
      <c r="CK46" s="79"/>
      <c r="CL46" s="79"/>
      <c r="CM46" s="80"/>
      <c r="CN46" s="78"/>
      <c r="CO46" s="79"/>
      <c r="CP46" s="79"/>
      <c r="CQ46" s="79"/>
      <c r="CR46" s="79"/>
      <c r="CS46" s="79"/>
      <c r="CT46" s="79"/>
      <c r="CU46" s="80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x14ac:dyDescent="0.25">
      <c r="A47" s="70"/>
      <c r="B47" s="2"/>
      <c r="C47" s="2"/>
      <c r="D47" s="71"/>
      <c r="E47" s="72" t="s">
        <v>174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4"/>
      <c r="AB47" s="78"/>
      <c r="AC47" s="79"/>
      <c r="AD47" s="79"/>
      <c r="AE47" s="79"/>
      <c r="AF47" s="79"/>
      <c r="AG47" s="79"/>
      <c r="AH47" s="79"/>
      <c r="AI47" s="80"/>
      <c r="AJ47" s="78"/>
      <c r="AK47" s="79"/>
      <c r="AL47" s="79"/>
      <c r="AM47" s="79"/>
      <c r="AN47" s="79"/>
      <c r="AO47" s="79"/>
      <c r="AP47" s="79"/>
      <c r="AQ47" s="80"/>
      <c r="AR47" s="78"/>
      <c r="AS47" s="79"/>
      <c r="AT47" s="79"/>
      <c r="AU47" s="79"/>
      <c r="AV47" s="79"/>
      <c r="AW47" s="79"/>
      <c r="AX47" s="79"/>
      <c r="AY47" s="80"/>
      <c r="AZ47" s="78"/>
      <c r="BA47" s="79"/>
      <c r="BB47" s="79"/>
      <c r="BC47" s="79"/>
      <c r="BD47" s="79"/>
      <c r="BE47" s="79"/>
      <c r="BF47" s="79"/>
      <c r="BG47" s="80"/>
      <c r="BH47" s="78"/>
      <c r="BI47" s="79"/>
      <c r="BJ47" s="79"/>
      <c r="BK47" s="79"/>
      <c r="BL47" s="79"/>
      <c r="BM47" s="79"/>
      <c r="BN47" s="79"/>
      <c r="BO47" s="80"/>
      <c r="BP47" s="78"/>
      <c r="BQ47" s="79"/>
      <c r="BR47" s="79"/>
      <c r="BS47" s="79"/>
      <c r="BT47" s="79"/>
      <c r="BU47" s="79"/>
      <c r="BV47" s="79"/>
      <c r="BW47" s="80"/>
      <c r="BX47" s="78"/>
      <c r="BY47" s="79"/>
      <c r="BZ47" s="79"/>
      <c r="CA47" s="79"/>
      <c r="CB47" s="79"/>
      <c r="CC47" s="79"/>
      <c r="CD47" s="79"/>
      <c r="CE47" s="80"/>
      <c r="CF47" s="78"/>
      <c r="CG47" s="79"/>
      <c r="CH47" s="79"/>
      <c r="CI47" s="79"/>
      <c r="CJ47" s="79"/>
      <c r="CK47" s="79"/>
      <c r="CL47" s="79"/>
      <c r="CM47" s="80"/>
      <c r="CN47" s="78"/>
      <c r="CO47" s="79"/>
      <c r="CP47" s="79"/>
      <c r="CQ47" s="79"/>
      <c r="CR47" s="79"/>
      <c r="CS47" s="79"/>
      <c r="CT47" s="79"/>
      <c r="CU47" s="80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x14ac:dyDescent="0.25">
      <c r="A48" s="70"/>
      <c r="B48" s="2"/>
      <c r="C48" s="2"/>
      <c r="D48" s="71"/>
      <c r="E48" s="72" t="s">
        <v>175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4"/>
      <c r="AB48" s="78"/>
      <c r="AC48" s="79"/>
      <c r="AD48" s="79"/>
      <c r="AE48" s="79"/>
      <c r="AF48" s="79"/>
      <c r="AG48" s="79"/>
      <c r="AH48" s="79"/>
      <c r="AI48" s="80"/>
      <c r="AJ48" s="78"/>
      <c r="AK48" s="79"/>
      <c r="AL48" s="79"/>
      <c r="AM48" s="79"/>
      <c r="AN48" s="79"/>
      <c r="AO48" s="79"/>
      <c r="AP48" s="79"/>
      <c r="AQ48" s="80"/>
      <c r="AR48" s="78"/>
      <c r="AS48" s="79"/>
      <c r="AT48" s="79"/>
      <c r="AU48" s="79"/>
      <c r="AV48" s="79"/>
      <c r="AW48" s="79"/>
      <c r="AX48" s="79"/>
      <c r="AY48" s="80"/>
      <c r="AZ48" s="78"/>
      <c r="BA48" s="79"/>
      <c r="BB48" s="79"/>
      <c r="BC48" s="79"/>
      <c r="BD48" s="79"/>
      <c r="BE48" s="79"/>
      <c r="BF48" s="79"/>
      <c r="BG48" s="80"/>
      <c r="BH48" s="78"/>
      <c r="BI48" s="79"/>
      <c r="BJ48" s="79"/>
      <c r="BK48" s="79"/>
      <c r="BL48" s="79"/>
      <c r="BM48" s="79"/>
      <c r="BN48" s="79"/>
      <c r="BO48" s="80"/>
      <c r="BP48" s="78"/>
      <c r="BQ48" s="79"/>
      <c r="BR48" s="79"/>
      <c r="BS48" s="79"/>
      <c r="BT48" s="79"/>
      <c r="BU48" s="79"/>
      <c r="BV48" s="79"/>
      <c r="BW48" s="80"/>
      <c r="BX48" s="78"/>
      <c r="BY48" s="79"/>
      <c r="BZ48" s="79"/>
      <c r="CA48" s="79"/>
      <c r="CB48" s="79"/>
      <c r="CC48" s="79"/>
      <c r="CD48" s="79"/>
      <c r="CE48" s="80"/>
      <c r="CF48" s="78"/>
      <c r="CG48" s="79"/>
      <c r="CH48" s="79"/>
      <c r="CI48" s="79"/>
      <c r="CJ48" s="79"/>
      <c r="CK48" s="79"/>
      <c r="CL48" s="79"/>
      <c r="CM48" s="80"/>
      <c r="CN48" s="78"/>
      <c r="CO48" s="79"/>
      <c r="CP48" s="79"/>
      <c r="CQ48" s="79"/>
      <c r="CR48" s="79"/>
      <c r="CS48" s="79"/>
      <c r="CT48" s="79"/>
      <c r="CU48" s="80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x14ac:dyDescent="0.25">
      <c r="A49" s="84"/>
      <c r="B49" s="85"/>
      <c r="C49" s="85"/>
      <c r="D49" s="86"/>
      <c r="E49" s="87" t="s">
        <v>176</v>
      </c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9"/>
      <c r="AB49" s="93"/>
      <c r="AC49" s="94"/>
      <c r="AD49" s="94"/>
      <c r="AE49" s="94"/>
      <c r="AF49" s="94"/>
      <c r="AG49" s="94"/>
      <c r="AH49" s="94"/>
      <c r="AI49" s="95"/>
      <c r="AJ49" s="93"/>
      <c r="AK49" s="94"/>
      <c r="AL49" s="94"/>
      <c r="AM49" s="94"/>
      <c r="AN49" s="94"/>
      <c r="AO49" s="94"/>
      <c r="AP49" s="94"/>
      <c r="AQ49" s="95"/>
      <c r="AR49" s="93"/>
      <c r="AS49" s="94"/>
      <c r="AT49" s="94"/>
      <c r="AU49" s="94"/>
      <c r="AV49" s="94"/>
      <c r="AW49" s="94"/>
      <c r="AX49" s="94"/>
      <c r="AY49" s="95"/>
      <c r="AZ49" s="93"/>
      <c r="BA49" s="94"/>
      <c r="BB49" s="94"/>
      <c r="BC49" s="94"/>
      <c r="BD49" s="94"/>
      <c r="BE49" s="94"/>
      <c r="BF49" s="94"/>
      <c r="BG49" s="95"/>
      <c r="BH49" s="93"/>
      <c r="BI49" s="94"/>
      <c r="BJ49" s="94"/>
      <c r="BK49" s="94"/>
      <c r="BL49" s="94"/>
      <c r="BM49" s="94"/>
      <c r="BN49" s="94"/>
      <c r="BO49" s="95"/>
      <c r="BP49" s="93"/>
      <c r="BQ49" s="94"/>
      <c r="BR49" s="94"/>
      <c r="BS49" s="94"/>
      <c r="BT49" s="94"/>
      <c r="BU49" s="94"/>
      <c r="BV49" s="94"/>
      <c r="BW49" s="95"/>
      <c r="BX49" s="93"/>
      <c r="BY49" s="94"/>
      <c r="BZ49" s="94"/>
      <c r="CA49" s="94"/>
      <c r="CB49" s="94"/>
      <c r="CC49" s="94"/>
      <c r="CD49" s="94"/>
      <c r="CE49" s="95"/>
      <c r="CF49" s="93"/>
      <c r="CG49" s="94"/>
      <c r="CH49" s="94"/>
      <c r="CI49" s="94"/>
      <c r="CJ49" s="94"/>
      <c r="CK49" s="94"/>
      <c r="CL49" s="94"/>
      <c r="CM49" s="95"/>
      <c r="CN49" s="93"/>
      <c r="CO49" s="94"/>
      <c r="CP49" s="94"/>
      <c r="CQ49" s="94"/>
      <c r="CR49" s="94"/>
      <c r="CS49" s="94"/>
      <c r="CT49" s="94"/>
      <c r="CU49" s="95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x14ac:dyDescent="0.25">
      <c r="A50" s="105" t="s">
        <v>177</v>
      </c>
      <c r="B50" s="56"/>
      <c r="C50" s="56"/>
      <c r="D50" s="57"/>
      <c r="E50" s="58" t="s">
        <v>178</v>
      </c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60"/>
      <c r="AB50" s="64"/>
      <c r="AC50" s="65"/>
      <c r="AD50" s="65"/>
      <c r="AE50" s="65"/>
      <c r="AF50" s="65"/>
      <c r="AG50" s="65"/>
      <c r="AH50" s="65"/>
      <c r="AI50" s="66"/>
      <c r="AJ50" s="64"/>
      <c r="AK50" s="65"/>
      <c r="AL50" s="65"/>
      <c r="AM50" s="65"/>
      <c r="AN50" s="65"/>
      <c r="AO50" s="65"/>
      <c r="AP50" s="65"/>
      <c r="AQ50" s="66"/>
      <c r="AR50" s="64"/>
      <c r="AS50" s="65"/>
      <c r="AT50" s="65"/>
      <c r="AU50" s="65"/>
      <c r="AV50" s="65"/>
      <c r="AW50" s="65"/>
      <c r="AX50" s="65"/>
      <c r="AY50" s="66"/>
      <c r="AZ50" s="64"/>
      <c r="BA50" s="65"/>
      <c r="BB50" s="65"/>
      <c r="BC50" s="65"/>
      <c r="BD50" s="65"/>
      <c r="BE50" s="65"/>
      <c r="BF50" s="65"/>
      <c r="BG50" s="66"/>
      <c r="BH50" s="64"/>
      <c r="BI50" s="65"/>
      <c r="BJ50" s="65"/>
      <c r="BK50" s="65"/>
      <c r="BL50" s="65"/>
      <c r="BM50" s="65"/>
      <c r="BN50" s="65"/>
      <c r="BO50" s="66"/>
      <c r="BP50" s="64"/>
      <c r="BQ50" s="65"/>
      <c r="BR50" s="65"/>
      <c r="BS50" s="65"/>
      <c r="BT50" s="65"/>
      <c r="BU50" s="65"/>
      <c r="BV50" s="65"/>
      <c r="BW50" s="66"/>
      <c r="BX50" s="64"/>
      <c r="BY50" s="65"/>
      <c r="BZ50" s="65"/>
      <c r="CA50" s="65"/>
      <c r="CB50" s="65"/>
      <c r="CC50" s="65"/>
      <c r="CD50" s="65"/>
      <c r="CE50" s="66"/>
      <c r="CF50" s="64"/>
      <c r="CG50" s="65"/>
      <c r="CH50" s="65"/>
      <c r="CI50" s="65"/>
      <c r="CJ50" s="65"/>
      <c r="CK50" s="65"/>
      <c r="CL50" s="65"/>
      <c r="CM50" s="66"/>
      <c r="CN50" s="64"/>
      <c r="CO50" s="65"/>
      <c r="CP50" s="65"/>
      <c r="CQ50" s="65"/>
      <c r="CR50" s="65"/>
      <c r="CS50" s="65"/>
      <c r="CT50" s="65"/>
      <c r="CU50" s="66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x14ac:dyDescent="0.25">
      <c r="A51" s="84"/>
      <c r="B51" s="85"/>
      <c r="C51" s="85"/>
      <c r="D51" s="86"/>
      <c r="E51" s="87" t="s">
        <v>179</v>
      </c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9"/>
      <c r="AB51" s="93"/>
      <c r="AC51" s="94"/>
      <c r="AD51" s="94"/>
      <c r="AE51" s="94"/>
      <c r="AF51" s="94"/>
      <c r="AG51" s="94"/>
      <c r="AH51" s="94"/>
      <c r="AI51" s="95"/>
      <c r="AJ51" s="93"/>
      <c r="AK51" s="94"/>
      <c r="AL51" s="94"/>
      <c r="AM51" s="94"/>
      <c r="AN51" s="94"/>
      <c r="AO51" s="94"/>
      <c r="AP51" s="94"/>
      <c r="AQ51" s="95"/>
      <c r="AR51" s="93"/>
      <c r="AS51" s="94"/>
      <c r="AT51" s="94"/>
      <c r="AU51" s="94"/>
      <c r="AV51" s="94"/>
      <c r="AW51" s="94"/>
      <c r="AX51" s="94"/>
      <c r="AY51" s="95"/>
      <c r="AZ51" s="93"/>
      <c r="BA51" s="94"/>
      <c r="BB51" s="94"/>
      <c r="BC51" s="94"/>
      <c r="BD51" s="94"/>
      <c r="BE51" s="94"/>
      <c r="BF51" s="94"/>
      <c r="BG51" s="95"/>
      <c r="BH51" s="93"/>
      <c r="BI51" s="94"/>
      <c r="BJ51" s="94"/>
      <c r="BK51" s="94"/>
      <c r="BL51" s="94"/>
      <c r="BM51" s="94"/>
      <c r="BN51" s="94"/>
      <c r="BO51" s="95"/>
      <c r="BP51" s="93"/>
      <c r="BQ51" s="94"/>
      <c r="BR51" s="94"/>
      <c r="BS51" s="94"/>
      <c r="BT51" s="94"/>
      <c r="BU51" s="94"/>
      <c r="BV51" s="94"/>
      <c r="BW51" s="95"/>
      <c r="BX51" s="93"/>
      <c r="BY51" s="94"/>
      <c r="BZ51" s="94"/>
      <c r="CA51" s="94"/>
      <c r="CB51" s="94"/>
      <c r="CC51" s="94"/>
      <c r="CD51" s="94"/>
      <c r="CE51" s="95"/>
      <c r="CF51" s="93"/>
      <c r="CG51" s="94"/>
      <c r="CH51" s="94"/>
      <c r="CI51" s="94"/>
      <c r="CJ51" s="94"/>
      <c r="CK51" s="94"/>
      <c r="CL51" s="94"/>
      <c r="CM51" s="95"/>
      <c r="CN51" s="93"/>
      <c r="CO51" s="94"/>
      <c r="CP51" s="94"/>
      <c r="CQ51" s="94"/>
      <c r="CR51" s="94"/>
      <c r="CS51" s="94"/>
      <c r="CT51" s="94"/>
      <c r="CU51" s="95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x14ac:dyDescent="0.25">
      <c r="A52" s="105" t="s">
        <v>180</v>
      </c>
      <c r="B52" s="56"/>
      <c r="C52" s="56"/>
      <c r="D52" s="57"/>
      <c r="E52" s="58" t="s">
        <v>181</v>
      </c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60"/>
      <c r="AB52" s="64"/>
      <c r="AC52" s="65"/>
      <c r="AD52" s="65"/>
      <c r="AE52" s="65"/>
      <c r="AF52" s="65"/>
      <c r="AG52" s="65"/>
      <c r="AH52" s="65"/>
      <c r="AI52" s="66"/>
      <c r="AJ52" s="64"/>
      <c r="AK52" s="65"/>
      <c r="AL52" s="65"/>
      <c r="AM52" s="65"/>
      <c r="AN52" s="65"/>
      <c r="AO52" s="65"/>
      <c r="AP52" s="65"/>
      <c r="AQ52" s="66"/>
      <c r="AR52" s="64"/>
      <c r="AS52" s="65"/>
      <c r="AT52" s="65"/>
      <c r="AU52" s="65"/>
      <c r="AV52" s="65"/>
      <c r="AW52" s="65"/>
      <c r="AX52" s="65"/>
      <c r="AY52" s="66"/>
      <c r="AZ52" s="64"/>
      <c r="BA52" s="65"/>
      <c r="BB52" s="65"/>
      <c r="BC52" s="65"/>
      <c r="BD52" s="65"/>
      <c r="BE52" s="65"/>
      <c r="BF52" s="65"/>
      <c r="BG52" s="66"/>
      <c r="BH52" s="64"/>
      <c r="BI52" s="65"/>
      <c r="BJ52" s="65"/>
      <c r="BK52" s="65"/>
      <c r="BL52" s="65"/>
      <c r="BM52" s="65"/>
      <c r="BN52" s="65"/>
      <c r="BO52" s="66"/>
      <c r="BP52" s="64"/>
      <c r="BQ52" s="65"/>
      <c r="BR52" s="65"/>
      <c r="BS52" s="65"/>
      <c r="BT52" s="65"/>
      <c r="BU52" s="65"/>
      <c r="BV52" s="65"/>
      <c r="BW52" s="66"/>
      <c r="BX52" s="64"/>
      <c r="BY52" s="65"/>
      <c r="BZ52" s="65"/>
      <c r="CA52" s="65"/>
      <c r="CB52" s="65"/>
      <c r="CC52" s="65"/>
      <c r="CD52" s="65"/>
      <c r="CE52" s="66"/>
      <c r="CF52" s="64"/>
      <c r="CG52" s="65"/>
      <c r="CH52" s="65"/>
      <c r="CI52" s="65"/>
      <c r="CJ52" s="65"/>
      <c r="CK52" s="65"/>
      <c r="CL52" s="65"/>
      <c r="CM52" s="66"/>
      <c r="CN52" s="64"/>
      <c r="CO52" s="65"/>
      <c r="CP52" s="65"/>
      <c r="CQ52" s="65"/>
      <c r="CR52" s="65"/>
      <c r="CS52" s="65"/>
      <c r="CT52" s="65"/>
      <c r="CU52" s="66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x14ac:dyDescent="0.25">
      <c r="A53" s="70"/>
      <c r="B53" s="2"/>
      <c r="C53" s="2"/>
      <c r="D53" s="71"/>
      <c r="E53" s="72" t="s">
        <v>182</v>
      </c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4"/>
      <c r="AB53" s="78"/>
      <c r="AC53" s="79"/>
      <c r="AD53" s="79"/>
      <c r="AE53" s="79"/>
      <c r="AF53" s="79"/>
      <c r="AG53" s="79"/>
      <c r="AH53" s="79"/>
      <c r="AI53" s="80"/>
      <c r="AJ53" s="78"/>
      <c r="AK53" s="79"/>
      <c r="AL53" s="79"/>
      <c r="AM53" s="79"/>
      <c r="AN53" s="79"/>
      <c r="AO53" s="79"/>
      <c r="AP53" s="79"/>
      <c r="AQ53" s="80"/>
      <c r="AR53" s="78"/>
      <c r="AS53" s="79"/>
      <c r="AT53" s="79"/>
      <c r="AU53" s="79"/>
      <c r="AV53" s="79"/>
      <c r="AW53" s="79"/>
      <c r="AX53" s="79"/>
      <c r="AY53" s="80"/>
      <c r="AZ53" s="78"/>
      <c r="BA53" s="79"/>
      <c r="BB53" s="79"/>
      <c r="BC53" s="79"/>
      <c r="BD53" s="79"/>
      <c r="BE53" s="79"/>
      <c r="BF53" s="79"/>
      <c r="BG53" s="80"/>
      <c r="BH53" s="78"/>
      <c r="BI53" s="79"/>
      <c r="BJ53" s="79"/>
      <c r="BK53" s="79"/>
      <c r="BL53" s="79"/>
      <c r="BM53" s="79"/>
      <c r="BN53" s="79"/>
      <c r="BO53" s="80"/>
      <c r="BP53" s="78"/>
      <c r="BQ53" s="79"/>
      <c r="BR53" s="79"/>
      <c r="BS53" s="79"/>
      <c r="BT53" s="79"/>
      <c r="BU53" s="79"/>
      <c r="BV53" s="79"/>
      <c r="BW53" s="80"/>
      <c r="BX53" s="78"/>
      <c r="BY53" s="79"/>
      <c r="BZ53" s="79"/>
      <c r="CA53" s="79"/>
      <c r="CB53" s="79"/>
      <c r="CC53" s="79"/>
      <c r="CD53" s="79"/>
      <c r="CE53" s="80"/>
      <c r="CF53" s="78"/>
      <c r="CG53" s="79"/>
      <c r="CH53" s="79"/>
      <c r="CI53" s="79"/>
      <c r="CJ53" s="79"/>
      <c r="CK53" s="79"/>
      <c r="CL53" s="79"/>
      <c r="CM53" s="80"/>
      <c r="CN53" s="78"/>
      <c r="CO53" s="79"/>
      <c r="CP53" s="79"/>
      <c r="CQ53" s="79"/>
      <c r="CR53" s="79"/>
      <c r="CS53" s="79"/>
      <c r="CT53" s="79"/>
      <c r="CU53" s="80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x14ac:dyDescent="0.25">
      <c r="A54" s="84"/>
      <c r="B54" s="85"/>
      <c r="C54" s="85"/>
      <c r="D54" s="86"/>
      <c r="E54" s="87" t="s">
        <v>183</v>
      </c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9"/>
      <c r="AB54" s="93"/>
      <c r="AC54" s="94"/>
      <c r="AD54" s="94"/>
      <c r="AE54" s="94"/>
      <c r="AF54" s="94"/>
      <c r="AG54" s="94"/>
      <c r="AH54" s="94"/>
      <c r="AI54" s="95"/>
      <c r="AJ54" s="93"/>
      <c r="AK54" s="94"/>
      <c r="AL54" s="94"/>
      <c r="AM54" s="94"/>
      <c r="AN54" s="94"/>
      <c r="AO54" s="94"/>
      <c r="AP54" s="94"/>
      <c r="AQ54" s="95"/>
      <c r="AR54" s="93"/>
      <c r="AS54" s="94"/>
      <c r="AT54" s="94"/>
      <c r="AU54" s="94"/>
      <c r="AV54" s="94"/>
      <c r="AW54" s="94"/>
      <c r="AX54" s="94"/>
      <c r="AY54" s="95"/>
      <c r="AZ54" s="93"/>
      <c r="BA54" s="94"/>
      <c r="BB54" s="94"/>
      <c r="BC54" s="94"/>
      <c r="BD54" s="94"/>
      <c r="BE54" s="94"/>
      <c r="BF54" s="94"/>
      <c r="BG54" s="95"/>
      <c r="BH54" s="93"/>
      <c r="BI54" s="94"/>
      <c r="BJ54" s="94"/>
      <c r="BK54" s="94"/>
      <c r="BL54" s="94"/>
      <c r="BM54" s="94"/>
      <c r="BN54" s="94"/>
      <c r="BO54" s="95"/>
      <c r="BP54" s="93"/>
      <c r="BQ54" s="94"/>
      <c r="BR54" s="94"/>
      <c r="BS54" s="94"/>
      <c r="BT54" s="94"/>
      <c r="BU54" s="94"/>
      <c r="BV54" s="94"/>
      <c r="BW54" s="95"/>
      <c r="BX54" s="93"/>
      <c r="BY54" s="94"/>
      <c r="BZ54" s="94"/>
      <c r="CA54" s="94"/>
      <c r="CB54" s="94"/>
      <c r="CC54" s="94"/>
      <c r="CD54" s="94"/>
      <c r="CE54" s="95"/>
      <c r="CF54" s="93"/>
      <c r="CG54" s="94"/>
      <c r="CH54" s="94"/>
      <c r="CI54" s="94"/>
      <c r="CJ54" s="94"/>
      <c r="CK54" s="94"/>
      <c r="CL54" s="94"/>
      <c r="CM54" s="95"/>
      <c r="CN54" s="93"/>
      <c r="CO54" s="94"/>
      <c r="CP54" s="94"/>
      <c r="CQ54" s="94"/>
      <c r="CR54" s="94"/>
      <c r="CS54" s="94"/>
      <c r="CT54" s="94"/>
      <c r="CU54" s="95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x14ac:dyDescent="0.25">
      <c r="A55" s="105" t="s">
        <v>184</v>
      </c>
      <c r="B55" s="106"/>
      <c r="C55" s="106"/>
      <c r="D55" s="107"/>
      <c r="E55" s="58" t="s">
        <v>159</v>
      </c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60"/>
      <c r="AB55" s="105"/>
      <c r="AC55" s="106"/>
      <c r="AD55" s="106"/>
      <c r="AE55" s="106"/>
      <c r="AF55" s="106"/>
      <c r="AG55" s="106"/>
      <c r="AH55" s="106"/>
      <c r="AI55" s="107"/>
      <c r="AJ55" s="105"/>
      <c r="AK55" s="106"/>
      <c r="AL55" s="106"/>
      <c r="AM55" s="106"/>
      <c r="AN55" s="106"/>
      <c r="AO55" s="106"/>
      <c r="AP55" s="106"/>
      <c r="AQ55" s="107"/>
      <c r="AR55" s="105"/>
      <c r="AS55" s="106"/>
      <c r="AT55" s="106"/>
      <c r="AU55" s="106"/>
      <c r="AV55" s="106"/>
      <c r="AW55" s="106"/>
      <c r="AX55" s="106"/>
      <c r="AY55" s="107"/>
      <c r="AZ55" s="105"/>
      <c r="BA55" s="106"/>
      <c r="BB55" s="106"/>
      <c r="BC55" s="106"/>
      <c r="BD55" s="106"/>
      <c r="BE55" s="106"/>
      <c r="BF55" s="106"/>
      <c r="BG55" s="107"/>
      <c r="BH55" s="105"/>
      <c r="BI55" s="106"/>
      <c r="BJ55" s="106"/>
      <c r="BK55" s="106"/>
      <c r="BL55" s="106"/>
      <c r="BM55" s="106"/>
      <c r="BN55" s="106"/>
      <c r="BO55" s="107"/>
      <c r="BP55" s="105"/>
      <c r="BQ55" s="106"/>
      <c r="BR55" s="106"/>
      <c r="BS55" s="106"/>
      <c r="BT55" s="106"/>
      <c r="BU55" s="106"/>
      <c r="BV55" s="106"/>
      <c r="BW55" s="107"/>
      <c r="BX55" s="105"/>
      <c r="BY55" s="106"/>
      <c r="BZ55" s="106"/>
      <c r="CA55" s="106"/>
      <c r="CB55" s="106"/>
      <c r="CC55" s="106"/>
      <c r="CD55" s="106"/>
      <c r="CE55" s="107"/>
      <c r="CF55" s="105"/>
      <c r="CG55" s="106"/>
      <c r="CH55" s="106"/>
      <c r="CI55" s="106"/>
      <c r="CJ55" s="106"/>
      <c r="CK55" s="106"/>
      <c r="CL55" s="106"/>
      <c r="CM55" s="107"/>
      <c r="CN55" s="105"/>
      <c r="CO55" s="106"/>
      <c r="CP55" s="106"/>
      <c r="CQ55" s="106"/>
      <c r="CR55" s="106"/>
      <c r="CS55" s="106"/>
      <c r="CT55" s="106"/>
      <c r="CU55" s="107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x14ac:dyDescent="0.25">
      <c r="A56" s="117"/>
      <c r="B56" s="118"/>
      <c r="C56" s="118"/>
      <c r="D56" s="119"/>
      <c r="E56" s="87" t="s">
        <v>160</v>
      </c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9"/>
      <c r="AB56" s="117"/>
      <c r="AC56" s="118"/>
      <c r="AD56" s="118"/>
      <c r="AE56" s="118"/>
      <c r="AF56" s="118"/>
      <c r="AG56" s="118"/>
      <c r="AH56" s="118"/>
      <c r="AI56" s="119"/>
      <c r="AJ56" s="117"/>
      <c r="AK56" s="118"/>
      <c r="AL56" s="118"/>
      <c r="AM56" s="118"/>
      <c r="AN56" s="118"/>
      <c r="AO56" s="118"/>
      <c r="AP56" s="118"/>
      <c r="AQ56" s="119"/>
      <c r="AR56" s="117"/>
      <c r="AS56" s="118"/>
      <c r="AT56" s="118"/>
      <c r="AU56" s="118"/>
      <c r="AV56" s="118"/>
      <c r="AW56" s="118"/>
      <c r="AX56" s="118"/>
      <c r="AY56" s="119"/>
      <c r="AZ56" s="117"/>
      <c r="BA56" s="118"/>
      <c r="BB56" s="118"/>
      <c r="BC56" s="118"/>
      <c r="BD56" s="118"/>
      <c r="BE56" s="118"/>
      <c r="BF56" s="118"/>
      <c r="BG56" s="119"/>
      <c r="BH56" s="117"/>
      <c r="BI56" s="118"/>
      <c r="BJ56" s="118"/>
      <c r="BK56" s="118"/>
      <c r="BL56" s="118"/>
      <c r="BM56" s="118"/>
      <c r="BN56" s="118"/>
      <c r="BO56" s="119"/>
      <c r="BP56" s="117"/>
      <c r="BQ56" s="118"/>
      <c r="BR56" s="118"/>
      <c r="BS56" s="118"/>
      <c r="BT56" s="118"/>
      <c r="BU56" s="118"/>
      <c r="BV56" s="118"/>
      <c r="BW56" s="119"/>
      <c r="BX56" s="117"/>
      <c r="BY56" s="118"/>
      <c r="BZ56" s="118"/>
      <c r="CA56" s="118"/>
      <c r="CB56" s="118"/>
      <c r="CC56" s="118"/>
      <c r="CD56" s="118"/>
      <c r="CE56" s="119"/>
      <c r="CF56" s="117"/>
      <c r="CG56" s="118"/>
      <c r="CH56" s="118"/>
      <c r="CI56" s="118"/>
      <c r="CJ56" s="118"/>
      <c r="CK56" s="118"/>
      <c r="CL56" s="118"/>
      <c r="CM56" s="119"/>
      <c r="CN56" s="117"/>
      <c r="CO56" s="118"/>
      <c r="CP56" s="118"/>
      <c r="CQ56" s="118"/>
      <c r="CR56" s="118"/>
      <c r="CS56" s="118"/>
      <c r="CT56" s="118"/>
      <c r="CU56" s="119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x14ac:dyDescent="0.25">
      <c r="A57" s="105" t="s">
        <v>185</v>
      </c>
      <c r="B57" s="106"/>
      <c r="C57" s="106"/>
      <c r="D57" s="107"/>
      <c r="E57" s="72" t="s">
        <v>162</v>
      </c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105"/>
      <c r="AC57" s="106"/>
      <c r="AD57" s="106"/>
      <c r="AE57" s="106"/>
      <c r="AF57" s="106"/>
      <c r="AG57" s="106"/>
      <c r="AH57" s="106"/>
      <c r="AI57" s="107"/>
      <c r="AJ57" s="105"/>
      <c r="AK57" s="106"/>
      <c r="AL57" s="106"/>
      <c r="AM57" s="106"/>
      <c r="AN57" s="106"/>
      <c r="AO57" s="106"/>
      <c r="AP57" s="106"/>
      <c r="AQ57" s="107"/>
      <c r="AR57" s="105"/>
      <c r="AS57" s="106"/>
      <c r="AT57" s="106"/>
      <c r="AU57" s="106"/>
      <c r="AV57" s="106"/>
      <c r="AW57" s="106"/>
      <c r="AX57" s="106"/>
      <c r="AY57" s="107"/>
      <c r="AZ57" s="105"/>
      <c r="BA57" s="106"/>
      <c r="BB57" s="106"/>
      <c r="BC57" s="106"/>
      <c r="BD57" s="106"/>
      <c r="BE57" s="106"/>
      <c r="BF57" s="106"/>
      <c r="BG57" s="107"/>
      <c r="BH57" s="105"/>
      <c r="BI57" s="106"/>
      <c r="BJ57" s="106"/>
      <c r="BK57" s="106"/>
      <c r="BL57" s="106"/>
      <c r="BM57" s="106"/>
      <c r="BN57" s="106"/>
      <c r="BO57" s="107"/>
      <c r="BP57" s="105"/>
      <c r="BQ57" s="106"/>
      <c r="BR57" s="106"/>
      <c r="BS57" s="106"/>
      <c r="BT57" s="106"/>
      <c r="BU57" s="106"/>
      <c r="BV57" s="106"/>
      <c r="BW57" s="107"/>
      <c r="BX57" s="105"/>
      <c r="BY57" s="106"/>
      <c r="BZ57" s="106"/>
      <c r="CA57" s="106"/>
      <c r="CB57" s="106"/>
      <c r="CC57" s="106"/>
      <c r="CD57" s="106"/>
      <c r="CE57" s="107"/>
      <c r="CF57" s="105"/>
      <c r="CG57" s="106"/>
      <c r="CH57" s="106"/>
      <c r="CI57" s="106"/>
      <c r="CJ57" s="106"/>
      <c r="CK57" s="106"/>
      <c r="CL57" s="106"/>
      <c r="CM57" s="107"/>
      <c r="CN57" s="105"/>
      <c r="CO57" s="106"/>
      <c r="CP57" s="106"/>
      <c r="CQ57" s="106"/>
      <c r="CR57" s="106"/>
      <c r="CS57" s="106"/>
      <c r="CT57" s="106"/>
      <c r="CU57" s="107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x14ac:dyDescent="0.25">
      <c r="A58" s="117"/>
      <c r="B58" s="118"/>
      <c r="C58" s="118"/>
      <c r="D58" s="119"/>
      <c r="E58" s="72" t="s">
        <v>163</v>
      </c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4"/>
      <c r="AB58" s="117"/>
      <c r="AC58" s="118"/>
      <c r="AD58" s="118"/>
      <c r="AE58" s="118"/>
      <c r="AF58" s="118"/>
      <c r="AG58" s="118"/>
      <c r="AH58" s="118"/>
      <c r="AI58" s="119"/>
      <c r="AJ58" s="117"/>
      <c r="AK58" s="118"/>
      <c r="AL58" s="118"/>
      <c r="AM58" s="118"/>
      <c r="AN58" s="118"/>
      <c r="AO58" s="118"/>
      <c r="AP58" s="118"/>
      <c r="AQ58" s="119"/>
      <c r="AR58" s="117"/>
      <c r="AS58" s="118"/>
      <c r="AT58" s="118"/>
      <c r="AU58" s="118"/>
      <c r="AV58" s="118"/>
      <c r="AW58" s="118"/>
      <c r="AX58" s="118"/>
      <c r="AY58" s="119"/>
      <c r="AZ58" s="117"/>
      <c r="BA58" s="118"/>
      <c r="BB58" s="118"/>
      <c r="BC58" s="118"/>
      <c r="BD58" s="118"/>
      <c r="BE58" s="118"/>
      <c r="BF58" s="118"/>
      <c r="BG58" s="119"/>
      <c r="BH58" s="117"/>
      <c r="BI58" s="118"/>
      <c r="BJ58" s="118"/>
      <c r="BK58" s="118"/>
      <c r="BL58" s="118"/>
      <c r="BM58" s="118"/>
      <c r="BN58" s="118"/>
      <c r="BO58" s="119"/>
      <c r="BP58" s="117"/>
      <c r="BQ58" s="118"/>
      <c r="BR58" s="118"/>
      <c r="BS58" s="118"/>
      <c r="BT58" s="118"/>
      <c r="BU58" s="118"/>
      <c r="BV58" s="118"/>
      <c r="BW58" s="119"/>
      <c r="BX58" s="117"/>
      <c r="BY58" s="118"/>
      <c r="BZ58" s="118"/>
      <c r="CA58" s="118"/>
      <c r="CB58" s="118"/>
      <c r="CC58" s="118"/>
      <c r="CD58" s="118"/>
      <c r="CE58" s="119"/>
      <c r="CF58" s="117"/>
      <c r="CG58" s="118"/>
      <c r="CH58" s="118"/>
      <c r="CI58" s="118"/>
      <c r="CJ58" s="118"/>
      <c r="CK58" s="118"/>
      <c r="CL58" s="118"/>
      <c r="CM58" s="119"/>
      <c r="CN58" s="117"/>
      <c r="CO58" s="118"/>
      <c r="CP58" s="118"/>
      <c r="CQ58" s="118"/>
      <c r="CR58" s="118"/>
      <c r="CS58" s="118"/>
      <c r="CT58" s="118"/>
      <c r="CU58" s="119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x14ac:dyDescent="0.25">
      <c r="A59" s="105" t="s">
        <v>186</v>
      </c>
      <c r="B59" s="106"/>
      <c r="C59" s="106"/>
      <c r="D59" s="107"/>
      <c r="E59" s="58" t="s">
        <v>165</v>
      </c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105"/>
      <c r="AC59" s="106"/>
      <c r="AD59" s="106"/>
      <c r="AE59" s="106"/>
      <c r="AF59" s="106"/>
      <c r="AG59" s="106"/>
      <c r="AH59" s="106"/>
      <c r="AI59" s="107"/>
      <c r="AJ59" s="105"/>
      <c r="AK59" s="106"/>
      <c r="AL59" s="106"/>
      <c r="AM59" s="106"/>
      <c r="AN59" s="106"/>
      <c r="AO59" s="106"/>
      <c r="AP59" s="106"/>
      <c r="AQ59" s="107"/>
      <c r="AR59" s="105"/>
      <c r="AS59" s="106"/>
      <c r="AT59" s="106"/>
      <c r="AU59" s="106"/>
      <c r="AV59" s="106"/>
      <c r="AW59" s="106"/>
      <c r="AX59" s="106"/>
      <c r="AY59" s="107"/>
      <c r="AZ59" s="105"/>
      <c r="BA59" s="106"/>
      <c r="BB59" s="106"/>
      <c r="BC59" s="106"/>
      <c r="BD59" s="106"/>
      <c r="BE59" s="106"/>
      <c r="BF59" s="106"/>
      <c r="BG59" s="107"/>
      <c r="BH59" s="105"/>
      <c r="BI59" s="106"/>
      <c r="BJ59" s="106"/>
      <c r="BK59" s="106"/>
      <c r="BL59" s="106"/>
      <c r="BM59" s="106"/>
      <c r="BN59" s="106"/>
      <c r="BO59" s="107"/>
      <c r="BP59" s="105"/>
      <c r="BQ59" s="106"/>
      <c r="BR59" s="106"/>
      <c r="BS59" s="106"/>
      <c r="BT59" s="106"/>
      <c r="BU59" s="106"/>
      <c r="BV59" s="106"/>
      <c r="BW59" s="107"/>
      <c r="BX59" s="105"/>
      <c r="BY59" s="106"/>
      <c r="BZ59" s="106"/>
      <c r="CA59" s="106"/>
      <c r="CB59" s="106"/>
      <c r="CC59" s="106"/>
      <c r="CD59" s="106"/>
      <c r="CE59" s="107"/>
      <c r="CF59" s="105"/>
      <c r="CG59" s="106"/>
      <c r="CH59" s="106"/>
      <c r="CI59" s="106"/>
      <c r="CJ59" s="106"/>
      <c r="CK59" s="106"/>
      <c r="CL59" s="106"/>
      <c r="CM59" s="107"/>
      <c r="CN59" s="105"/>
      <c r="CO59" s="106"/>
      <c r="CP59" s="106"/>
      <c r="CQ59" s="106"/>
      <c r="CR59" s="106"/>
      <c r="CS59" s="106"/>
      <c r="CT59" s="106"/>
      <c r="CU59" s="107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x14ac:dyDescent="0.25">
      <c r="A60" s="117"/>
      <c r="B60" s="118"/>
      <c r="C60" s="118"/>
      <c r="D60" s="119"/>
      <c r="E60" s="87" t="s">
        <v>166</v>
      </c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117"/>
      <c r="AC60" s="118"/>
      <c r="AD60" s="118"/>
      <c r="AE60" s="118"/>
      <c r="AF60" s="118"/>
      <c r="AG60" s="118"/>
      <c r="AH60" s="118"/>
      <c r="AI60" s="119"/>
      <c r="AJ60" s="117"/>
      <c r="AK60" s="118"/>
      <c r="AL60" s="118"/>
      <c r="AM60" s="118"/>
      <c r="AN60" s="118"/>
      <c r="AO60" s="118"/>
      <c r="AP60" s="118"/>
      <c r="AQ60" s="119"/>
      <c r="AR60" s="117"/>
      <c r="AS60" s="118"/>
      <c r="AT60" s="118"/>
      <c r="AU60" s="118"/>
      <c r="AV60" s="118"/>
      <c r="AW60" s="118"/>
      <c r="AX60" s="118"/>
      <c r="AY60" s="119"/>
      <c r="AZ60" s="117"/>
      <c r="BA60" s="118"/>
      <c r="BB60" s="118"/>
      <c r="BC60" s="118"/>
      <c r="BD60" s="118"/>
      <c r="BE60" s="118"/>
      <c r="BF60" s="118"/>
      <c r="BG60" s="119"/>
      <c r="BH60" s="117"/>
      <c r="BI60" s="118"/>
      <c r="BJ60" s="118"/>
      <c r="BK60" s="118"/>
      <c r="BL60" s="118"/>
      <c r="BM60" s="118"/>
      <c r="BN60" s="118"/>
      <c r="BO60" s="119"/>
      <c r="BP60" s="117"/>
      <c r="BQ60" s="118"/>
      <c r="BR60" s="118"/>
      <c r="BS60" s="118"/>
      <c r="BT60" s="118"/>
      <c r="BU60" s="118"/>
      <c r="BV60" s="118"/>
      <c r="BW60" s="119"/>
      <c r="BX60" s="117"/>
      <c r="BY60" s="118"/>
      <c r="BZ60" s="118"/>
      <c r="CA60" s="118"/>
      <c r="CB60" s="118"/>
      <c r="CC60" s="118"/>
      <c r="CD60" s="118"/>
      <c r="CE60" s="119"/>
      <c r="CF60" s="117"/>
      <c r="CG60" s="118"/>
      <c r="CH60" s="118"/>
      <c r="CI60" s="118"/>
      <c r="CJ60" s="118"/>
      <c r="CK60" s="118"/>
      <c r="CL60" s="118"/>
      <c r="CM60" s="119"/>
      <c r="CN60" s="117"/>
      <c r="CO60" s="118"/>
      <c r="CP60" s="118"/>
      <c r="CQ60" s="118"/>
      <c r="CR60" s="118"/>
      <c r="CS60" s="118"/>
      <c r="CT60" s="118"/>
      <c r="CU60" s="119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x14ac:dyDescent="0.25">
      <c r="A61" s="105" t="s">
        <v>187</v>
      </c>
      <c r="B61" s="106"/>
      <c r="C61" s="106"/>
      <c r="D61" s="107"/>
      <c r="E61" s="58" t="s">
        <v>168</v>
      </c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60"/>
      <c r="AB61" s="105"/>
      <c r="AC61" s="106"/>
      <c r="AD61" s="106"/>
      <c r="AE61" s="106"/>
      <c r="AF61" s="106"/>
      <c r="AG61" s="106"/>
      <c r="AH61" s="106"/>
      <c r="AI61" s="107"/>
      <c r="AJ61" s="105"/>
      <c r="AK61" s="106"/>
      <c r="AL61" s="106"/>
      <c r="AM61" s="106"/>
      <c r="AN61" s="106"/>
      <c r="AO61" s="106"/>
      <c r="AP61" s="106"/>
      <c r="AQ61" s="107"/>
      <c r="AR61" s="105"/>
      <c r="AS61" s="106"/>
      <c r="AT61" s="106"/>
      <c r="AU61" s="106"/>
      <c r="AV61" s="106"/>
      <c r="AW61" s="106"/>
      <c r="AX61" s="106"/>
      <c r="AY61" s="107"/>
      <c r="AZ61" s="105"/>
      <c r="BA61" s="106"/>
      <c r="BB61" s="106"/>
      <c r="BC61" s="106"/>
      <c r="BD61" s="106"/>
      <c r="BE61" s="106"/>
      <c r="BF61" s="106"/>
      <c r="BG61" s="107"/>
      <c r="BH61" s="105"/>
      <c r="BI61" s="106"/>
      <c r="BJ61" s="106"/>
      <c r="BK61" s="106"/>
      <c r="BL61" s="106"/>
      <c r="BM61" s="106"/>
      <c r="BN61" s="106"/>
      <c r="BO61" s="107"/>
      <c r="BP61" s="105"/>
      <c r="BQ61" s="106"/>
      <c r="BR61" s="106"/>
      <c r="BS61" s="106"/>
      <c r="BT61" s="106"/>
      <c r="BU61" s="106"/>
      <c r="BV61" s="106"/>
      <c r="BW61" s="107"/>
      <c r="BX61" s="105"/>
      <c r="BY61" s="106"/>
      <c r="BZ61" s="106"/>
      <c r="CA61" s="106"/>
      <c r="CB61" s="106"/>
      <c r="CC61" s="106"/>
      <c r="CD61" s="106"/>
      <c r="CE61" s="107"/>
      <c r="CF61" s="105"/>
      <c r="CG61" s="106"/>
      <c r="CH61" s="106"/>
      <c r="CI61" s="106"/>
      <c r="CJ61" s="106"/>
      <c r="CK61" s="106"/>
      <c r="CL61" s="106"/>
      <c r="CM61" s="107"/>
      <c r="CN61" s="105"/>
      <c r="CO61" s="106"/>
      <c r="CP61" s="106"/>
      <c r="CQ61" s="106"/>
      <c r="CR61" s="106"/>
      <c r="CS61" s="106"/>
      <c r="CT61" s="106"/>
      <c r="CU61" s="107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x14ac:dyDescent="0.25">
      <c r="A62" s="117"/>
      <c r="B62" s="118"/>
      <c r="C62" s="118"/>
      <c r="D62" s="119"/>
      <c r="E62" s="87" t="s">
        <v>169</v>
      </c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129"/>
      <c r="AC62" s="130"/>
      <c r="AD62" s="130"/>
      <c r="AE62" s="130"/>
      <c r="AF62" s="130"/>
      <c r="AG62" s="130"/>
      <c r="AH62" s="130"/>
      <c r="AI62" s="131"/>
      <c r="AJ62" s="129"/>
      <c r="AK62" s="130"/>
      <c r="AL62" s="130"/>
      <c r="AM62" s="130"/>
      <c r="AN62" s="130"/>
      <c r="AO62" s="130"/>
      <c r="AP62" s="130"/>
      <c r="AQ62" s="131"/>
      <c r="AR62" s="129"/>
      <c r="AS62" s="130"/>
      <c r="AT62" s="130"/>
      <c r="AU62" s="130"/>
      <c r="AV62" s="130"/>
      <c r="AW62" s="130"/>
      <c r="AX62" s="130"/>
      <c r="AY62" s="131"/>
      <c r="AZ62" s="129"/>
      <c r="BA62" s="130"/>
      <c r="BB62" s="130"/>
      <c r="BC62" s="130"/>
      <c r="BD62" s="130"/>
      <c r="BE62" s="130"/>
      <c r="BF62" s="130"/>
      <c r="BG62" s="131"/>
      <c r="BH62" s="129"/>
      <c r="BI62" s="130"/>
      <c r="BJ62" s="130"/>
      <c r="BK62" s="130"/>
      <c r="BL62" s="130"/>
      <c r="BM62" s="130"/>
      <c r="BN62" s="130"/>
      <c r="BO62" s="131"/>
      <c r="BP62" s="129"/>
      <c r="BQ62" s="130"/>
      <c r="BR62" s="130"/>
      <c r="BS62" s="130"/>
      <c r="BT62" s="130"/>
      <c r="BU62" s="130"/>
      <c r="BV62" s="130"/>
      <c r="BW62" s="131"/>
      <c r="BX62" s="129"/>
      <c r="BY62" s="130"/>
      <c r="BZ62" s="130"/>
      <c r="CA62" s="130"/>
      <c r="CB62" s="130"/>
      <c r="CC62" s="130"/>
      <c r="CD62" s="130"/>
      <c r="CE62" s="131"/>
      <c r="CF62" s="129"/>
      <c r="CG62" s="130"/>
      <c r="CH62" s="130"/>
      <c r="CI62" s="130"/>
      <c r="CJ62" s="130"/>
      <c r="CK62" s="130"/>
      <c r="CL62" s="130"/>
      <c r="CM62" s="131"/>
      <c r="CN62" s="129"/>
      <c r="CO62" s="130"/>
      <c r="CP62" s="130"/>
      <c r="CQ62" s="130"/>
      <c r="CR62" s="130"/>
      <c r="CS62" s="130"/>
      <c r="CT62" s="130"/>
      <c r="CU62" s="13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x14ac:dyDescent="0.25">
      <c r="A63" s="132"/>
      <c r="B63" s="133"/>
      <c r="C63" s="133"/>
      <c r="D63" s="134"/>
      <c r="E63" s="87" t="s">
        <v>170</v>
      </c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132"/>
      <c r="AC63" s="133"/>
      <c r="AD63" s="133"/>
      <c r="AE63" s="133"/>
      <c r="AF63" s="133"/>
      <c r="AG63" s="133"/>
      <c r="AH63" s="133"/>
      <c r="AI63" s="134"/>
      <c r="AJ63" s="135"/>
      <c r="AK63" s="136"/>
      <c r="AL63" s="136"/>
      <c r="AM63" s="136"/>
      <c r="AN63" s="136"/>
      <c r="AO63" s="136"/>
      <c r="AP63" s="136"/>
      <c r="AQ63" s="137"/>
      <c r="AR63" s="135"/>
      <c r="AS63" s="136"/>
      <c r="AT63" s="136"/>
      <c r="AU63" s="136"/>
      <c r="AV63" s="136"/>
      <c r="AW63" s="136"/>
      <c r="AX63" s="136"/>
      <c r="AY63" s="137"/>
      <c r="AZ63" s="135"/>
      <c r="BA63" s="136"/>
      <c r="BB63" s="136"/>
      <c r="BC63" s="136"/>
      <c r="BD63" s="136"/>
      <c r="BE63" s="136"/>
      <c r="BF63" s="136"/>
      <c r="BG63" s="137"/>
      <c r="BH63" s="135"/>
      <c r="BI63" s="136"/>
      <c r="BJ63" s="136"/>
      <c r="BK63" s="136"/>
      <c r="BL63" s="136"/>
      <c r="BM63" s="136"/>
      <c r="BN63" s="136"/>
      <c r="BO63" s="137"/>
      <c r="BP63" s="132"/>
      <c r="BQ63" s="133"/>
      <c r="BR63" s="133"/>
      <c r="BS63" s="133"/>
      <c r="BT63" s="133"/>
      <c r="BU63" s="133"/>
      <c r="BV63" s="133"/>
      <c r="BW63" s="134"/>
      <c r="BX63" s="135"/>
      <c r="BY63" s="136"/>
      <c r="BZ63" s="136"/>
      <c r="CA63" s="136"/>
      <c r="CB63" s="136"/>
      <c r="CC63" s="136"/>
      <c r="CD63" s="136"/>
      <c r="CE63" s="137"/>
      <c r="CF63" s="135"/>
      <c r="CG63" s="136"/>
      <c r="CH63" s="136"/>
      <c r="CI63" s="136"/>
      <c r="CJ63" s="136"/>
      <c r="CK63" s="136"/>
      <c r="CL63" s="136"/>
      <c r="CM63" s="137"/>
      <c r="CN63" s="132"/>
      <c r="CO63" s="133"/>
      <c r="CP63" s="133"/>
      <c r="CQ63" s="133"/>
      <c r="CR63" s="133"/>
      <c r="CS63" s="133"/>
      <c r="CT63" s="133"/>
      <c r="CU63" s="134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x14ac:dyDescent="0.25">
      <c r="A64" s="105" t="s">
        <v>43</v>
      </c>
      <c r="B64" s="56"/>
      <c r="C64" s="56"/>
      <c r="D64" s="57"/>
      <c r="E64" s="58" t="s">
        <v>188</v>
      </c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60"/>
      <c r="AB64" s="64"/>
      <c r="AC64" s="65"/>
      <c r="AD64" s="65"/>
      <c r="AE64" s="65"/>
      <c r="AF64" s="65"/>
      <c r="AG64" s="65"/>
      <c r="AH64" s="65"/>
      <c r="AI64" s="66"/>
      <c r="AJ64" s="64"/>
      <c r="AK64" s="65"/>
      <c r="AL64" s="65"/>
      <c r="AM64" s="65"/>
      <c r="AN64" s="65"/>
      <c r="AO64" s="65"/>
      <c r="AP64" s="65"/>
      <c r="AQ64" s="66"/>
      <c r="AR64" s="64"/>
      <c r="AS64" s="65"/>
      <c r="AT64" s="65"/>
      <c r="AU64" s="65"/>
      <c r="AV64" s="65"/>
      <c r="AW64" s="65"/>
      <c r="AX64" s="65"/>
      <c r="AY64" s="66"/>
      <c r="AZ64" s="64"/>
      <c r="BA64" s="65"/>
      <c r="BB64" s="65"/>
      <c r="BC64" s="65"/>
      <c r="BD64" s="65"/>
      <c r="BE64" s="65"/>
      <c r="BF64" s="65"/>
      <c r="BG64" s="66"/>
      <c r="BH64" s="64"/>
      <c r="BI64" s="65"/>
      <c r="BJ64" s="65"/>
      <c r="BK64" s="65"/>
      <c r="BL64" s="65"/>
      <c r="BM64" s="65"/>
      <c r="BN64" s="65"/>
      <c r="BO64" s="66"/>
      <c r="BP64" s="64"/>
      <c r="BQ64" s="65"/>
      <c r="BR64" s="65"/>
      <c r="BS64" s="65"/>
      <c r="BT64" s="65"/>
      <c r="BU64" s="65"/>
      <c r="BV64" s="65"/>
      <c r="BW64" s="66"/>
      <c r="BX64" s="64"/>
      <c r="BY64" s="65"/>
      <c r="BZ64" s="65"/>
      <c r="CA64" s="65"/>
      <c r="CB64" s="65"/>
      <c r="CC64" s="65"/>
      <c r="CD64" s="65"/>
      <c r="CE64" s="66"/>
      <c r="CF64" s="64"/>
      <c r="CG64" s="65"/>
      <c r="CH64" s="65"/>
      <c r="CI64" s="65"/>
      <c r="CJ64" s="65"/>
      <c r="CK64" s="65"/>
      <c r="CL64" s="65"/>
      <c r="CM64" s="66"/>
      <c r="CN64" s="64"/>
      <c r="CO64" s="65"/>
      <c r="CP64" s="65"/>
      <c r="CQ64" s="65"/>
      <c r="CR64" s="65"/>
      <c r="CS64" s="65"/>
      <c r="CT64" s="65"/>
      <c r="CU64" s="66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x14ac:dyDescent="0.25">
      <c r="A65" s="84"/>
      <c r="B65" s="85"/>
      <c r="C65" s="85"/>
      <c r="D65" s="86"/>
      <c r="E65" s="87" t="s">
        <v>189</v>
      </c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9"/>
      <c r="AB65" s="93"/>
      <c r="AC65" s="94"/>
      <c r="AD65" s="94"/>
      <c r="AE65" s="94"/>
      <c r="AF65" s="94"/>
      <c r="AG65" s="94"/>
      <c r="AH65" s="94"/>
      <c r="AI65" s="95"/>
      <c r="AJ65" s="93"/>
      <c r="AK65" s="94"/>
      <c r="AL65" s="94"/>
      <c r="AM65" s="94"/>
      <c r="AN65" s="94"/>
      <c r="AO65" s="94"/>
      <c r="AP65" s="94"/>
      <c r="AQ65" s="95"/>
      <c r="AR65" s="93"/>
      <c r="AS65" s="94"/>
      <c r="AT65" s="94"/>
      <c r="AU65" s="94"/>
      <c r="AV65" s="94"/>
      <c r="AW65" s="94"/>
      <c r="AX65" s="94"/>
      <c r="AY65" s="95"/>
      <c r="AZ65" s="93"/>
      <c r="BA65" s="94"/>
      <c r="BB65" s="94"/>
      <c r="BC65" s="94"/>
      <c r="BD65" s="94"/>
      <c r="BE65" s="94"/>
      <c r="BF65" s="94"/>
      <c r="BG65" s="95"/>
      <c r="BH65" s="93"/>
      <c r="BI65" s="94"/>
      <c r="BJ65" s="94"/>
      <c r="BK65" s="94"/>
      <c r="BL65" s="94"/>
      <c r="BM65" s="94"/>
      <c r="BN65" s="94"/>
      <c r="BO65" s="95"/>
      <c r="BP65" s="93"/>
      <c r="BQ65" s="94"/>
      <c r="BR65" s="94"/>
      <c r="BS65" s="94"/>
      <c r="BT65" s="94"/>
      <c r="BU65" s="94"/>
      <c r="BV65" s="94"/>
      <c r="BW65" s="95"/>
      <c r="BX65" s="93"/>
      <c r="BY65" s="94"/>
      <c r="BZ65" s="94"/>
      <c r="CA65" s="94"/>
      <c r="CB65" s="94"/>
      <c r="CC65" s="94"/>
      <c r="CD65" s="94"/>
      <c r="CE65" s="95"/>
      <c r="CF65" s="93"/>
      <c r="CG65" s="94"/>
      <c r="CH65" s="94"/>
      <c r="CI65" s="94"/>
      <c r="CJ65" s="94"/>
      <c r="CK65" s="94"/>
      <c r="CL65" s="94"/>
      <c r="CM65" s="95"/>
      <c r="CN65" s="93"/>
      <c r="CO65" s="94"/>
      <c r="CP65" s="94"/>
      <c r="CQ65" s="94"/>
      <c r="CR65" s="94"/>
      <c r="CS65" s="94"/>
      <c r="CT65" s="94"/>
      <c r="CU65" s="95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x14ac:dyDescent="0.25">
      <c r="A66" s="105" t="s">
        <v>190</v>
      </c>
      <c r="B66" s="56"/>
      <c r="C66" s="56"/>
      <c r="D66" s="57"/>
      <c r="E66" s="58" t="s">
        <v>191</v>
      </c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60"/>
      <c r="AB66" s="64"/>
      <c r="AC66" s="65"/>
      <c r="AD66" s="65"/>
      <c r="AE66" s="65"/>
      <c r="AF66" s="65"/>
      <c r="AG66" s="65"/>
      <c r="AH66" s="65"/>
      <c r="AI66" s="66"/>
      <c r="AJ66" s="64"/>
      <c r="AK66" s="65"/>
      <c r="AL66" s="65"/>
      <c r="AM66" s="65"/>
      <c r="AN66" s="65"/>
      <c r="AO66" s="65"/>
      <c r="AP66" s="65"/>
      <c r="AQ66" s="66"/>
      <c r="AR66" s="64"/>
      <c r="AS66" s="65"/>
      <c r="AT66" s="65"/>
      <c r="AU66" s="65"/>
      <c r="AV66" s="65"/>
      <c r="AW66" s="65"/>
      <c r="AX66" s="65"/>
      <c r="AY66" s="66"/>
      <c r="AZ66" s="64"/>
      <c r="BA66" s="65"/>
      <c r="BB66" s="65"/>
      <c r="BC66" s="65"/>
      <c r="BD66" s="65"/>
      <c r="BE66" s="65"/>
      <c r="BF66" s="65"/>
      <c r="BG66" s="66"/>
      <c r="BH66" s="64"/>
      <c r="BI66" s="65"/>
      <c r="BJ66" s="65"/>
      <c r="BK66" s="65"/>
      <c r="BL66" s="65"/>
      <c r="BM66" s="65"/>
      <c r="BN66" s="65"/>
      <c r="BO66" s="66"/>
      <c r="BP66" s="64"/>
      <c r="BQ66" s="65"/>
      <c r="BR66" s="65"/>
      <c r="BS66" s="65"/>
      <c r="BT66" s="65"/>
      <c r="BU66" s="65"/>
      <c r="BV66" s="65"/>
      <c r="BW66" s="66"/>
      <c r="BX66" s="64"/>
      <c r="BY66" s="65"/>
      <c r="BZ66" s="65"/>
      <c r="CA66" s="65"/>
      <c r="CB66" s="65"/>
      <c r="CC66" s="65"/>
      <c r="CD66" s="65"/>
      <c r="CE66" s="66"/>
      <c r="CF66" s="64"/>
      <c r="CG66" s="65"/>
      <c r="CH66" s="65"/>
      <c r="CI66" s="65"/>
      <c r="CJ66" s="65"/>
      <c r="CK66" s="65"/>
      <c r="CL66" s="65"/>
      <c r="CM66" s="66"/>
      <c r="CN66" s="64"/>
      <c r="CO66" s="65"/>
      <c r="CP66" s="65"/>
      <c r="CQ66" s="65"/>
      <c r="CR66" s="65"/>
      <c r="CS66" s="65"/>
      <c r="CT66" s="65"/>
      <c r="CU66" s="66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x14ac:dyDescent="0.25">
      <c r="A67" s="70"/>
      <c r="B67" s="2"/>
      <c r="C67" s="2"/>
      <c r="D67" s="71"/>
      <c r="E67" s="72" t="s">
        <v>192</v>
      </c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4"/>
      <c r="AB67" s="78"/>
      <c r="AC67" s="79"/>
      <c r="AD67" s="79"/>
      <c r="AE67" s="79"/>
      <c r="AF67" s="79"/>
      <c r="AG67" s="79"/>
      <c r="AH67" s="79"/>
      <c r="AI67" s="80"/>
      <c r="AJ67" s="78"/>
      <c r="AK67" s="79"/>
      <c r="AL67" s="79"/>
      <c r="AM67" s="79"/>
      <c r="AN67" s="79"/>
      <c r="AO67" s="79"/>
      <c r="AP67" s="79"/>
      <c r="AQ67" s="80"/>
      <c r="AR67" s="78"/>
      <c r="AS67" s="79"/>
      <c r="AT67" s="79"/>
      <c r="AU67" s="79"/>
      <c r="AV67" s="79"/>
      <c r="AW67" s="79"/>
      <c r="AX67" s="79"/>
      <c r="AY67" s="80"/>
      <c r="AZ67" s="78"/>
      <c r="BA67" s="79"/>
      <c r="BB67" s="79"/>
      <c r="BC67" s="79"/>
      <c r="BD67" s="79"/>
      <c r="BE67" s="79"/>
      <c r="BF67" s="79"/>
      <c r="BG67" s="80"/>
      <c r="BH67" s="78"/>
      <c r="BI67" s="79"/>
      <c r="BJ67" s="79"/>
      <c r="BK67" s="79"/>
      <c r="BL67" s="79"/>
      <c r="BM67" s="79"/>
      <c r="BN67" s="79"/>
      <c r="BO67" s="80"/>
      <c r="BP67" s="78"/>
      <c r="BQ67" s="79"/>
      <c r="BR67" s="79"/>
      <c r="BS67" s="79"/>
      <c r="BT67" s="79"/>
      <c r="BU67" s="79"/>
      <c r="BV67" s="79"/>
      <c r="BW67" s="80"/>
      <c r="BX67" s="78"/>
      <c r="BY67" s="79"/>
      <c r="BZ67" s="79"/>
      <c r="CA67" s="79"/>
      <c r="CB67" s="79"/>
      <c r="CC67" s="79"/>
      <c r="CD67" s="79"/>
      <c r="CE67" s="80"/>
      <c r="CF67" s="78"/>
      <c r="CG67" s="79"/>
      <c r="CH67" s="79"/>
      <c r="CI67" s="79"/>
      <c r="CJ67" s="79"/>
      <c r="CK67" s="79"/>
      <c r="CL67" s="79"/>
      <c r="CM67" s="80"/>
      <c r="CN67" s="78"/>
      <c r="CO67" s="79"/>
      <c r="CP67" s="79"/>
      <c r="CQ67" s="79"/>
      <c r="CR67" s="79"/>
      <c r="CS67" s="79"/>
      <c r="CT67" s="79"/>
      <c r="CU67" s="80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x14ac:dyDescent="0.25">
      <c r="A68" s="84"/>
      <c r="B68" s="85"/>
      <c r="C68" s="85"/>
      <c r="D68" s="86"/>
      <c r="E68" s="87" t="s">
        <v>193</v>
      </c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9"/>
      <c r="AB68" s="93"/>
      <c r="AC68" s="94"/>
      <c r="AD68" s="94"/>
      <c r="AE68" s="94"/>
      <c r="AF68" s="94"/>
      <c r="AG68" s="94"/>
      <c r="AH68" s="94"/>
      <c r="AI68" s="95"/>
      <c r="AJ68" s="93"/>
      <c r="AK68" s="94"/>
      <c r="AL68" s="94"/>
      <c r="AM68" s="94"/>
      <c r="AN68" s="94"/>
      <c r="AO68" s="94"/>
      <c r="AP68" s="94"/>
      <c r="AQ68" s="95"/>
      <c r="AR68" s="93"/>
      <c r="AS68" s="94"/>
      <c r="AT68" s="94"/>
      <c r="AU68" s="94"/>
      <c r="AV68" s="94"/>
      <c r="AW68" s="94"/>
      <c r="AX68" s="94"/>
      <c r="AY68" s="95"/>
      <c r="AZ68" s="93"/>
      <c r="BA68" s="94"/>
      <c r="BB68" s="94"/>
      <c r="BC68" s="94"/>
      <c r="BD68" s="94"/>
      <c r="BE68" s="94"/>
      <c r="BF68" s="94"/>
      <c r="BG68" s="95"/>
      <c r="BH68" s="93"/>
      <c r="BI68" s="94"/>
      <c r="BJ68" s="94"/>
      <c r="BK68" s="94"/>
      <c r="BL68" s="94"/>
      <c r="BM68" s="94"/>
      <c r="BN68" s="94"/>
      <c r="BO68" s="95"/>
      <c r="BP68" s="93"/>
      <c r="BQ68" s="94"/>
      <c r="BR68" s="94"/>
      <c r="BS68" s="94"/>
      <c r="BT68" s="94"/>
      <c r="BU68" s="94"/>
      <c r="BV68" s="94"/>
      <c r="BW68" s="95"/>
      <c r="BX68" s="93"/>
      <c r="BY68" s="94"/>
      <c r="BZ68" s="94"/>
      <c r="CA68" s="94"/>
      <c r="CB68" s="94"/>
      <c r="CC68" s="94"/>
      <c r="CD68" s="94"/>
      <c r="CE68" s="95"/>
      <c r="CF68" s="93"/>
      <c r="CG68" s="94"/>
      <c r="CH68" s="94"/>
      <c r="CI68" s="94"/>
      <c r="CJ68" s="94"/>
      <c r="CK68" s="94"/>
      <c r="CL68" s="94"/>
      <c r="CM68" s="95"/>
      <c r="CN68" s="93"/>
      <c r="CO68" s="94"/>
      <c r="CP68" s="94"/>
      <c r="CQ68" s="94"/>
      <c r="CR68" s="94"/>
      <c r="CS68" s="94"/>
      <c r="CT68" s="94"/>
      <c r="CU68" s="95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x14ac:dyDescent="0.25">
      <c r="A69" s="105" t="s">
        <v>194</v>
      </c>
      <c r="B69" s="56"/>
      <c r="C69" s="56"/>
      <c r="D69" s="57"/>
      <c r="E69" s="58" t="s">
        <v>195</v>
      </c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60"/>
      <c r="AB69" s="105" t="s">
        <v>196</v>
      </c>
      <c r="AC69" s="56"/>
      <c r="AD69" s="56"/>
      <c r="AE69" s="56"/>
      <c r="AF69" s="56"/>
      <c r="AG69" s="56"/>
      <c r="AH69" s="56"/>
      <c r="AI69" s="57"/>
      <c r="AJ69" s="64"/>
      <c r="AK69" s="65"/>
      <c r="AL69" s="65"/>
      <c r="AM69" s="65"/>
      <c r="AN69" s="65"/>
      <c r="AO69" s="65"/>
      <c r="AP69" s="65"/>
      <c r="AQ69" s="66"/>
      <c r="AR69" s="64"/>
      <c r="AS69" s="65"/>
      <c r="AT69" s="65"/>
      <c r="AU69" s="65"/>
      <c r="AV69" s="65"/>
      <c r="AW69" s="65"/>
      <c r="AX69" s="65"/>
      <c r="AY69" s="66"/>
      <c r="AZ69" s="64"/>
      <c r="BA69" s="65"/>
      <c r="BB69" s="65"/>
      <c r="BC69" s="65"/>
      <c r="BD69" s="65"/>
      <c r="BE69" s="65"/>
      <c r="BF69" s="65"/>
      <c r="BG69" s="66"/>
      <c r="BH69" s="64"/>
      <c r="BI69" s="65"/>
      <c r="BJ69" s="65"/>
      <c r="BK69" s="65"/>
      <c r="BL69" s="65"/>
      <c r="BM69" s="65"/>
      <c r="BN69" s="65"/>
      <c r="BO69" s="66"/>
      <c r="BP69" s="105" t="s">
        <v>197</v>
      </c>
      <c r="BQ69" s="56"/>
      <c r="BR69" s="56"/>
      <c r="BS69" s="56"/>
      <c r="BT69" s="56"/>
      <c r="BU69" s="56"/>
      <c r="BV69" s="56"/>
      <c r="BW69" s="57"/>
      <c r="BX69" s="64"/>
      <c r="BY69" s="65"/>
      <c r="BZ69" s="65"/>
      <c r="CA69" s="65"/>
      <c r="CB69" s="65"/>
      <c r="CC69" s="65"/>
      <c r="CD69" s="65"/>
      <c r="CE69" s="66"/>
      <c r="CF69" s="64"/>
      <c r="CG69" s="65"/>
      <c r="CH69" s="65"/>
      <c r="CI69" s="65"/>
      <c r="CJ69" s="65"/>
      <c r="CK69" s="65"/>
      <c r="CL69" s="65"/>
      <c r="CM69" s="66"/>
      <c r="CN69" s="105" t="s">
        <v>198</v>
      </c>
      <c r="CO69" s="56"/>
      <c r="CP69" s="56"/>
      <c r="CQ69" s="56"/>
      <c r="CR69" s="56"/>
      <c r="CS69" s="56"/>
      <c r="CT69" s="56"/>
      <c r="CU69" s="57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x14ac:dyDescent="0.25">
      <c r="A70" s="70"/>
      <c r="B70" s="2"/>
      <c r="C70" s="2"/>
      <c r="D70" s="71"/>
      <c r="E70" s="72" t="s">
        <v>199</v>
      </c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4"/>
      <c r="AB70" s="70"/>
      <c r="AC70" s="2"/>
      <c r="AD70" s="2"/>
      <c r="AE70" s="2"/>
      <c r="AF70" s="2"/>
      <c r="AG70" s="2"/>
      <c r="AH70" s="2"/>
      <c r="AI70" s="71"/>
      <c r="AJ70" s="78"/>
      <c r="AK70" s="79"/>
      <c r="AL70" s="79"/>
      <c r="AM70" s="79"/>
      <c r="AN70" s="79"/>
      <c r="AO70" s="79"/>
      <c r="AP70" s="79"/>
      <c r="AQ70" s="80"/>
      <c r="AR70" s="78"/>
      <c r="AS70" s="79"/>
      <c r="AT70" s="79"/>
      <c r="AU70" s="79"/>
      <c r="AV70" s="79"/>
      <c r="AW70" s="79"/>
      <c r="AX70" s="79"/>
      <c r="AY70" s="80"/>
      <c r="AZ70" s="78"/>
      <c r="BA70" s="79"/>
      <c r="BB70" s="79"/>
      <c r="BC70" s="79"/>
      <c r="BD70" s="79"/>
      <c r="BE70" s="79"/>
      <c r="BF70" s="79"/>
      <c r="BG70" s="80"/>
      <c r="BH70" s="78"/>
      <c r="BI70" s="79"/>
      <c r="BJ70" s="79"/>
      <c r="BK70" s="79"/>
      <c r="BL70" s="79"/>
      <c r="BM70" s="79"/>
      <c r="BN70" s="79"/>
      <c r="BO70" s="80"/>
      <c r="BP70" s="70"/>
      <c r="BQ70" s="2"/>
      <c r="BR70" s="2"/>
      <c r="BS70" s="2"/>
      <c r="BT70" s="2"/>
      <c r="BU70" s="2"/>
      <c r="BV70" s="2"/>
      <c r="BW70" s="71"/>
      <c r="BX70" s="78"/>
      <c r="BY70" s="79"/>
      <c r="BZ70" s="79"/>
      <c r="CA70" s="79"/>
      <c r="CB70" s="79"/>
      <c r="CC70" s="79"/>
      <c r="CD70" s="79"/>
      <c r="CE70" s="80"/>
      <c r="CF70" s="78"/>
      <c r="CG70" s="79"/>
      <c r="CH70" s="79"/>
      <c r="CI70" s="79"/>
      <c r="CJ70" s="79"/>
      <c r="CK70" s="79"/>
      <c r="CL70" s="79"/>
      <c r="CM70" s="80"/>
      <c r="CN70" s="70"/>
      <c r="CO70" s="2"/>
      <c r="CP70" s="2"/>
      <c r="CQ70" s="2"/>
      <c r="CR70" s="2"/>
      <c r="CS70" s="2"/>
      <c r="CT70" s="2"/>
      <c r="CU70" s="7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x14ac:dyDescent="0.25">
      <c r="A71" s="70"/>
      <c r="B71" s="2"/>
      <c r="C71" s="2"/>
      <c r="D71" s="71"/>
      <c r="E71" s="72" t="s">
        <v>200</v>
      </c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4"/>
      <c r="AB71" s="70"/>
      <c r="AC71" s="2"/>
      <c r="AD71" s="2"/>
      <c r="AE71" s="2"/>
      <c r="AF71" s="2"/>
      <c r="AG71" s="2"/>
      <c r="AH71" s="2"/>
      <c r="AI71" s="71"/>
      <c r="AJ71" s="78"/>
      <c r="AK71" s="79"/>
      <c r="AL71" s="79"/>
      <c r="AM71" s="79"/>
      <c r="AN71" s="79"/>
      <c r="AO71" s="79"/>
      <c r="AP71" s="79"/>
      <c r="AQ71" s="80"/>
      <c r="AR71" s="78"/>
      <c r="AS71" s="79"/>
      <c r="AT71" s="79"/>
      <c r="AU71" s="79"/>
      <c r="AV71" s="79"/>
      <c r="AW71" s="79"/>
      <c r="AX71" s="79"/>
      <c r="AY71" s="80"/>
      <c r="AZ71" s="78"/>
      <c r="BA71" s="79"/>
      <c r="BB71" s="79"/>
      <c r="BC71" s="79"/>
      <c r="BD71" s="79"/>
      <c r="BE71" s="79"/>
      <c r="BF71" s="79"/>
      <c r="BG71" s="80"/>
      <c r="BH71" s="78"/>
      <c r="BI71" s="79"/>
      <c r="BJ71" s="79"/>
      <c r="BK71" s="79"/>
      <c r="BL71" s="79"/>
      <c r="BM71" s="79"/>
      <c r="BN71" s="79"/>
      <c r="BO71" s="80"/>
      <c r="BP71" s="70"/>
      <c r="BQ71" s="2"/>
      <c r="BR71" s="2"/>
      <c r="BS71" s="2"/>
      <c r="BT71" s="2"/>
      <c r="BU71" s="2"/>
      <c r="BV71" s="2"/>
      <c r="BW71" s="71"/>
      <c r="BX71" s="78"/>
      <c r="BY71" s="79"/>
      <c r="BZ71" s="79"/>
      <c r="CA71" s="79"/>
      <c r="CB71" s="79"/>
      <c r="CC71" s="79"/>
      <c r="CD71" s="79"/>
      <c r="CE71" s="80"/>
      <c r="CF71" s="78"/>
      <c r="CG71" s="79"/>
      <c r="CH71" s="79"/>
      <c r="CI71" s="79"/>
      <c r="CJ71" s="79"/>
      <c r="CK71" s="79"/>
      <c r="CL71" s="79"/>
      <c r="CM71" s="80"/>
      <c r="CN71" s="70"/>
      <c r="CO71" s="2"/>
      <c r="CP71" s="2"/>
      <c r="CQ71" s="2"/>
      <c r="CR71" s="2"/>
      <c r="CS71" s="2"/>
      <c r="CT71" s="2"/>
      <c r="CU71" s="7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x14ac:dyDescent="0.25">
      <c r="A72" s="70"/>
      <c r="B72" s="2"/>
      <c r="C72" s="2"/>
      <c r="D72" s="71"/>
      <c r="E72" s="72" t="s">
        <v>201</v>
      </c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4"/>
      <c r="AB72" s="70"/>
      <c r="AC72" s="2"/>
      <c r="AD72" s="2"/>
      <c r="AE72" s="2"/>
      <c r="AF72" s="2"/>
      <c r="AG72" s="2"/>
      <c r="AH72" s="2"/>
      <c r="AI72" s="71"/>
      <c r="AJ72" s="78"/>
      <c r="AK72" s="79"/>
      <c r="AL72" s="79"/>
      <c r="AM72" s="79"/>
      <c r="AN72" s="79"/>
      <c r="AO72" s="79"/>
      <c r="AP72" s="79"/>
      <c r="AQ72" s="80"/>
      <c r="AR72" s="78"/>
      <c r="AS72" s="79"/>
      <c r="AT72" s="79"/>
      <c r="AU72" s="79"/>
      <c r="AV72" s="79"/>
      <c r="AW72" s="79"/>
      <c r="AX72" s="79"/>
      <c r="AY72" s="80"/>
      <c r="AZ72" s="78"/>
      <c r="BA72" s="79"/>
      <c r="BB72" s="79"/>
      <c r="BC72" s="79"/>
      <c r="BD72" s="79"/>
      <c r="BE72" s="79"/>
      <c r="BF72" s="79"/>
      <c r="BG72" s="80"/>
      <c r="BH72" s="78"/>
      <c r="BI72" s="79"/>
      <c r="BJ72" s="79"/>
      <c r="BK72" s="79"/>
      <c r="BL72" s="79"/>
      <c r="BM72" s="79"/>
      <c r="BN72" s="79"/>
      <c r="BO72" s="80"/>
      <c r="BP72" s="70"/>
      <c r="BQ72" s="2"/>
      <c r="BR72" s="2"/>
      <c r="BS72" s="2"/>
      <c r="BT72" s="2"/>
      <c r="BU72" s="2"/>
      <c r="BV72" s="2"/>
      <c r="BW72" s="71"/>
      <c r="BX72" s="78"/>
      <c r="BY72" s="79"/>
      <c r="BZ72" s="79"/>
      <c r="CA72" s="79"/>
      <c r="CB72" s="79"/>
      <c r="CC72" s="79"/>
      <c r="CD72" s="79"/>
      <c r="CE72" s="80"/>
      <c r="CF72" s="78"/>
      <c r="CG72" s="79"/>
      <c r="CH72" s="79"/>
      <c r="CI72" s="79"/>
      <c r="CJ72" s="79"/>
      <c r="CK72" s="79"/>
      <c r="CL72" s="79"/>
      <c r="CM72" s="80"/>
      <c r="CN72" s="70"/>
      <c r="CO72" s="2"/>
      <c r="CP72" s="2"/>
      <c r="CQ72" s="2"/>
      <c r="CR72" s="2"/>
      <c r="CS72" s="2"/>
      <c r="CT72" s="2"/>
      <c r="CU72" s="7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x14ac:dyDescent="0.25">
      <c r="A73" s="84"/>
      <c r="B73" s="85"/>
      <c r="C73" s="85"/>
      <c r="D73" s="86"/>
      <c r="E73" s="87" t="s">
        <v>202</v>
      </c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9"/>
      <c r="AB73" s="84"/>
      <c r="AC73" s="85"/>
      <c r="AD73" s="85"/>
      <c r="AE73" s="85"/>
      <c r="AF73" s="85"/>
      <c r="AG73" s="85"/>
      <c r="AH73" s="85"/>
      <c r="AI73" s="86"/>
      <c r="AJ73" s="93"/>
      <c r="AK73" s="94"/>
      <c r="AL73" s="94"/>
      <c r="AM73" s="94"/>
      <c r="AN73" s="94"/>
      <c r="AO73" s="94"/>
      <c r="AP73" s="94"/>
      <c r="AQ73" s="95"/>
      <c r="AR73" s="93"/>
      <c r="AS73" s="94"/>
      <c r="AT73" s="94"/>
      <c r="AU73" s="94"/>
      <c r="AV73" s="94"/>
      <c r="AW73" s="94"/>
      <c r="AX73" s="94"/>
      <c r="AY73" s="95"/>
      <c r="AZ73" s="93"/>
      <c r="BA73" s="94"/>
      <c r="BB73" s="94"/>
      <c r="BC73" s="94"/>
      <c r="BD73" s="94"/>
      <c r="BE73" s="94"/>
      <c r="BF73" s="94"/>
      <c r="BG73" s="95"/>
      <c r="BH73" s="93"/>
      <c r="BI73" s="94"/>
      <c r="BJ73" s="94"/>
      <c r="BK73" s="94"/>
      <c r="BL73" s="94"/>
      <c r="BM73" s="94"/>
      <c r="BN73" s="94"/>
      <c r="BO73" s="95"/>
      <c r="BP73" s="84"/>
      <c r="BQ73" s="85"/>
      <c r="BR73" s="85"/>
      <c r="BS73" s="85"/>
      <c r="BT73" s="85"/>
      <c r="BU73" s="85"/>
      <c r="BV73" s="85"/>
      <c r="BW73" s="86"/>
      <c r="BX73" s="93"/>
      <c r="BY73" s="94"/>
      <c r="BZ73" s="94"/>
      <c r="CA73" s="94"/>
      <c r="CB73" s="94"/>
      <c r="CC73" s="94"/>
      <c r="CD73" s="94"/>
      <c r="CE73" s="95"/>
      <c r="CF73" s="93"/>
      <c r="CG73" s="94"/>
      <c r="CH73" s="94"/>
      <c r="CI73" s="94"/>
      <c r="CJ73" s="94"/>
      <c r="CK73" s="94"/>
      <c r="CL73" s="94"/>
      <c r="CM73" s="95"/>
      <c r="CN73" s="84"/>
      <c r="CO73" s="85"/>
      <c r="CP73" s="85"/>
      <c r="CQ73" s="85"/>
      <c r="CR73" s="85"/>
      <c r="CS73" s="85"/>
      <c r="CT73" s="85"/>
      <c r="CU73" s="86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x14ac:dyDescent="0.25">
      <c r="A74" s="105" t="s">
        <v>58</v>
      </c>
      <c r="B74" s="56"/>
      <c r="C74" s="56"/>
      <c r="D74" s="57"/>
      <c r="E74" s="58" t="s">
        <v>203</v>
      </c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60"/>
      <c r="AB74" s="61">
        <f>AB79</f>
        <v>2678.2367199999999</v>
      </c>
      <c r="AC74" s="62"/>
      <c r="AD74" s="62"/>
      <c r="AE74" s="62"/>
      <c r="AF74" s="62"/>
      <c r="AG74" s="62"/>
      <c r="AH74" s="62"/>
      <c r="AI74" s="63"/>
      <c r="AJ74" s="64">
        <f>AJ79</f>
        <v>250</v>
      </c>
      <c r="AK74" s="65"/>
      <c r="AL74" s="65"/>
      <c r="AM74" s="65"/>
      <c r="AN74" s="65"/>
      <c r="AO74" s="65"/>
      <c r="AP74" s="65"/>
      <c r="AQ74" s="66"/>
      <c r="AR74" s="64">
        <f>AR79</f>
        <v>669.55917999999997</v>
      </c>
      <c r="AS74" s="65"/>
      <c r="AT74" s="65"/>
      <c r="AU74" s="65"/>
      <c r="AV74" s="65"/>
      <c r="AW74" s="65"/>
      <c r="AX74" s="65"/>
      <c r="AY74" s="66"/>
      <c r="AZ74" s="64">
        <f>AZ79</f>
        <v>2526.6000000000004</v>
      </c>
      <c r="BA74" s="65"/>
      <c r="BB74" s="65"/>
      <c r="BC74" s="65"/>
      <c r="BD74" s="65"/>
      <c r="BE74" s="65"/>
      <c r="BF74" s="65"/>
      <c r="BG74" s="66"/>
      <c r="BH74" s="64">
        <f>BH79</f>
        <v>250</v>
      </c>
      <c r="BI74" s="65"/>
      <c r="BJ74" s="65"/>
      <c r="BK74" s="65"/>
      <c r="BL74" s="65"/>
      <c r="BM74" s="65"/>
      <c r="BN74" s="65"/>
      <c r="BO74" s="66"/>
      <c r="BP74" s="64">
        <f>BP79</f>
        <v>631.65000000000009</v>
      </c>
      <c r="BQ74" s="65"/>
      <c r="BR74" s="65"/>
      <c r="BS74" s="65"/>
      <c r="BT74" s="65"/>
      <c r="BU74" s="65"/>
      <c r="BV74" s="65"/>
      <c r="BW74" s="66"/>
      <c r="BX74" s="64">
        <f>BX79</f>
        <v>2919.2780247999999</v>
      </c>
      <c r="BY74" s="65"/>
      <c r="BZ74" s="65"/>
      <c r="CA74" s="65"/>
      <c r="CB74" s="65"/>
      <c r="CC74" s="65"/>
      <c r="CD74" s="65"/>
      <c r="CE74" s="66"/>
      <c r="CF74" s="64">
        <f>CF79</f>
        <v>250</v>
      </c>
      <c r="CG74" s="65"/>
      <c r="CH74" s="65"/>
      <c r="CI74" s="65"/>
      <c r="CJ74" s="65"/>
      <c r="CK74" s="65"/>
      <c r="CL74" s="65"/>
      <c r="CM74" s="66"/>
      <c r="CN74" s="64">
        <f>CN79</f>
        <v>729.81950619999998</v>
      </c>
      <c r="CO74" s="65"/>
      <c r="CP74" s="65"/>
      <c r="CQ74" s="65"/>
      <c r="CR74" s="65"/>
      <c r="CS74" s="65"/>
      <c r="CT74" s="65"/>
      <c r="CU74" s="66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x14ac:dyDescent="0.25">
      <c r="A75" s="70"/>
      <c r="B75" s="2"/>
      <c r="C75" s="2"/>
      <c r="D75" s="71"/>
      <c r="E75" s="72" t="s">
        <v>204</v>
      </c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4"/>
      <c r="AB75" s="75"/>
      <c r="AC75" s="76"/>
      <c r="AD75" s="76"/>
      <c r="AE75" s="76"/>
      <c r="AF75" s="76"/>
      <c r="AG75" s="76"/>
      <c r="AH75" s="76"/>
      <c r="AI75" s="77"/>
      <c r="AJ75" s="78"/>
      <c r="AK75" s="79"/>
      <c r="AL75" s="79"/>
      <c r="AM75" s="79"/>
      <c r="AN75" s="79"/>
      <c r="AO75" s="79"/>
      <c r="AP75" s="79"/>
      <c r="AQ75" s="80"/>
      <c r="AR75" s="78"/>
      <c r="AS75" s="79"/>
      <c r="AT75" s="79"/>
      <c r="AU75" s="79"/>
      <c r="AV75" s="79"/>
      <c r="AW75" s="79"/>
      <c r="AX75" s="79"/>
      <c r="AY75" s="80"/>
      <c r="AZ75" s="78"/>
      <c r="BA75" s="79"/>
      <c r="BB75" s="79"/>
      <c r="BC75" s="79"/>
      <c r="BD75" s="79"/>
      <c r="BE75" s="79"/>
      <c r="BF75" s="79"/>
      <c r="BG75" s="80"/>
      <c r="BH75" s="78"/>
      <c r="BI75" s="79"/>
      <c r="BJ75" s="79"/>
      <c r="BK75" s="79"/>
      <c r="BL75" s="79"/>
      <c r="BM75" s="79"/>
      <c r="BN75" s="79"/>
      <c r="BO75" s="80"/>
      <c r="BP75" s="78"/>
      <c r="BQ75" s="79"/>
      <c r="BR75" s="79"/>
      <c r="BS75" s="79"/>
      <c r="BT75" s="79"/>
      <c r="BU75" s="79"/>
      <c r="BV75" s="79"/>
      <c r="BW75" s="80"/>
      <c r="BX75" s="78"/>
      <c r="BY75" s="79"/>
      <c r="BZ75" s="79"/>
      <c r="CA75" s="79"/>
      <c r="CB75" s="79"/>
      <c r="CC75" s="79"/>
      <c r="CD75" s="79"/>
      <c r="CE75" s="80"/>
      <c r="CF75" s="78"/>
      <c r="CG75" s="79"/>
      <c r="CH75" s="79"/>
      <c r="CI75" s="79"/>
      <c r="CJ75" s="79"/>
      <c r="CK75" s="79"/>
      <c r="CL75" s="79"/>
      <c r="CM75" s="80"/>
      <c r="CN75" s="78"/>
      <c r="CO75" s="79"/>
      <c r="CP75" s="79"/>
      <c r="CQ75" s="79"/>
      <c r="CR75" s="79"/>
      <c r="CS75" s="79"/>
      <c r="CT75" s="79"/>
      <c r="CU75" s="80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x14ac:dyDescent="0.25">
      <c r="A76" s="70"/>
      <c r="B76" s="2"/>
      <c r="C76" s="2"/>
      <c r="D76" s="71"/>
      <c r="E76" s="72" t="s">
        <v>205</v>
      </c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4"/>
      <c r="AB76" s="75"/>
      <c r="AC76" s="76"/>
      <c r="AD76" s="76"/>
      <c r="AE76" s="76"/>
      <c r="AF76" s="76"/>
      <c r="AG76" s="76"/>
      <c r="AH76" s="76"/>
      <c r="AI76" s="77"/>
      <c r="AJ76" s="78"/>
      <c r="AK76" s="79"/>
      <c r="AL76" s="79"/>
      <c r="AM76" s="79"/>
      <c r="AN76" s="79"/>
      <c r="AO76" s="79"/>
      <c r="AP76" s="79"/>
      <c r="AQ76" s="80"/>
      <c r="AR76" s="78"/>
      <c r="AS76" s="79"/>
      <c r="AT76" s="79"/>
      <c r="AU76" s="79"/>
      <c r="AV76" s="79"/>
      <c r="AW76" s="79"/>
      <c r="AX76" s="79"/>
      <c r="AY76" s="80"/>
      <c r="AZ76" s="78"/>
      <c r="BA76" s="79"/>
      <c r="BB76" s="79"/>
      <c r="BC76" s="79"/>
      <c r="BD76" s="79"/>
      <c r="BE76" s="79"/>
      <c r="BF76" s="79"/>
      <c r="BG76" s="80"/>
      <c r="BH76" s="78"/>
      <c r="BI76" s="79"/>
      <c r="BJ76" s="79"/>
      <c r="BK76" s="79"/>
      <c r="BL76" s="79"/>
      <c r="BM76" s="79"/>
      <c r="BN76" s="79"/>
      <c r="BO76" s="80"/>
      <c r="BP76" s="78"/>
      <c r="BQ76" s="79"/>
      <c r="BR76" s="79"/>
      <c r="BS76" s="79"/>
      <c r="BT76" s="79"/>
      <c r="BU76" s="79"/>
      <c r="BV76" s="79"/>
      <c r="BW76" s="80"/>
      <c r="BX76" s="78"/>
      <c r="BY76" s="79"/>
      <c r="BZ76" s="79"/>
      <c r="CA76" s="79"/>
      <c r="CB76" s="79"/>
      <c r="CC76" s="79"/>
      <c r="CD76" s="79"/>
      <c r="CE76" s="80"/>
      <c r="CF76" s="78"/>
      <c r="CG76" s="79"/>
      <c r="CH76" s="79"/>
      <c r="CI76" s="79"/>
      <c r="CJ76" s="79"/>
      <c r="CK76" s="79"/>
      <c r="CL76" s="79"/>
      <c r="CM76" s="80"/>
      <c r="CN76" s="78"/>
      <c r="CO76" s="79"/>
      <c r="CP76" s="79"/>
      <c r="CQ76" s="79"/>
      <c r="CR76" s="79"/>
      <c r="CS76" s="79"/>
      <c r="CT76" s="79"/>
      <c r="CU76" s="80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x14ac:dyDescent="0.25">
      <c r="A77" s="70"/>
      <c r="B77" s="2"/>
      <c r="C77" s="2"/>
      <c r="D77" s="71"/>
      <c r="E77" s="72" t="s">
        <v>206</v>
      </c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4"/>
      <c r="AB77" s="75"/>
      <c r="AC77" s="76"/>
      <c r="AD77" s="76"/>
      <c r="AE77" s="76"/>
      <c r="AF77" s="76"/>
      <c r="AG77" s="76"/>
      <c r="AH77" s="76"/>
      <c r="AI77" s="77"/>
      <c r="AJ77" s="78"/>
      <c r="AK77" s="79"/>
      <c r="AL77" s="79"/>
      <c r="AM77" s="79"/>
      <c r="AN77" s="79"/>
      <c r="AO77" s="79"/>
      <c r="AP77" s="79"/>
      <c r="AQ77" s="80"/>
      <c r="AR77" s="78"/>
      <c r="AS77" s="79"/>
      <c r="AT77" s="79"/>
      <c r="AU77" s="79"/>
      <c r="AV77" s="79"/>
      <c r="AW77" s="79"/>
      <c r="AX77" s="79"/>
      <c r="AY77" s="80"/>
      <c r="AZ77" s="78"/>
      <c r="BA77" s="79"/>
      <c r="BB77" s="79"/>
      <c r="BC77" s="79"/>
      <c r="BD77" s="79"/>
      <c r="BE77" s="79"/>
      <c r="BF77" s="79"/>
      <c r="BG77" s="80"/>
      <c r="BH77" s="78"/>
      <c r="BI77" s="79"/>
      <c r="BJ77" s="79"/>
      <c r="BK77" s="79"/>
      <c r="BL77" s="79"/>
      <c r="BM77" s="79"/>
      <c r="BN77" s="79"/>
      <c r="BO77" s="80"/>
      <c r="BP77" s="78"/>
      <c r="BQ77" s="79"/>
      <c r="BR77" s="79"/>
      <c r="BS77" s="79"/>
      <c r="BT77" s="79"/>
      <c r="BU77" s="79"/>
      <c r="BV77" s="79"/>
      <c r="BW77" s="80"/>
      <c r="BX77" s="78"/>
      <c r="BY77" s="79"/>
      <c r="BZ77" s="79"/>
      <c r="CA77" s="79"/>
      <c r="CB77" s="79"/>
      <c r="CC77" s="79"/>
      <c r="CD77" s="79"/>
      <c r="CE77" s="80"/>
      <c r="CF77" s="78"/>
      <c r="CG77" s="79"/>
      <c r="CH77" s="79"/>
      <c r="CI77" s="79"/>
      <c r="CJ77" s="79"/>
      <c r="CK77" s="79"/>
      <c r="CL77" s="79"/>
      <c r="CM77" s="80"/>
      <c r="CN77" s="78"/>
      <c r="CO77" s="79"/>
      <c r="CP77" s="79"/>
      <c r="CQ77" s="79"/>
      <c r="CR77" s="79"/>
      <c r="CS77" s="79"/>
      <c r="CT77" s="79"/>
      <c r="CU77" s="80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x14ac:dyDescent="0.25">
      <c r="A78" s="84"/>
      <c r="B78" s="85"/>
      <c r="C78" s="85"/>
      <c r="D78" s="86"/>
      <c r="E78" s="87" t="s">
        <v>207</v>
      </c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9"/>
      <c r="AB78" s="90"/>
      <c r="AC78" s="91"/>
      <c r="AD78" s="91"/>
      <c r="AE78" s="91"/>
      <c r="AF78" s="91"/>
      <c r="AG78" s="91"/>
      <c r="AH78" s="91"/>
      <c r="AI78" s="92"/>
      <c r="AJ78" s="93"/>
      <c r="AK78" s="94"/>
      <c r="AL78" s="94"/>
      <c r="AM78" s="94"/>
      <c r="AN78" s="94"/>
      <c r="AO78" s="94"/>
      <c r="AP78" s="94"/>
      <c r="AQ78" s="95"/>
      <c r="AR78" s="93"/>
      <c r="AS78" s="94"/>
      <c r="AT78" s="94"/>
      <c r="AU78" s="94"/>
      <c r="AV78" s="94"/>
      <c r="AW78" s="94"/>
      <c r="AX78" s="94"/>
      <c r="AY78" s="95"/>
      <c r="AZ78" s="93"/>
      <c r="BA78" s="94"/>
      <c r="BB78" s="94"/>
      <c r="BC78" s="94"/>
      <c r="BD78" s="94"/>
      <c r="BE78" s="94"/>
      <c r="BF78" s="94"/>
      <c r="BG78" s="95"/>
      <c r="BH78" s="93"/>
      <c r="BI78" s="94"/>
      <c r="BJ78" s="94"/>
      <c r="BK78" s="94"/>
      <c r="BL78" s="94"/>
      <c r="BM78" s="94"/>
      <c r="BN78" s="94"/>
      <c r="BO78" s="95"/>
      <c r="BP78" s="93"/>
      <c r="BQ78" s="94"/>
      <c r="BR78" s="94"/>
      <c r="BS78" s="94"/>
      <c r="BT78" s="94"/>
      <c r="BU78" s="94"/>
      <c r="BV78" s="94"/>
      <c r="BW78" s="95"/>
      <c r="BX78" s="93"/>
      <c r="BY78" s="94"/>
      <c r="BZ78" s="94"/>
      <c r="CA78" s="94"/>
      <c r="CB78" s="94"/>
      <c r="CC78" s="94"/>
      <c r="CD78" s="94"/>
      <c r="CE78" s="95"/>
      <c r="CF78" s="93"/>
      <c r="CG78" s="94"/>
      <c r="CH78" s="94"/>
      <c r="CI78" s="94"/>
      <c r="CJ78" s="94"/>
      <c r="CK78" s="94"/>
      <c r="CL78" s="94"/>
      <c r="CM78" s="95"/>
      <c r="CN78" s="93"/>
      <c r="CO78" s="94"/>
      <c r="CP78" s="94"/>
      <c r="CQ78" s="94"/>
      <c r="CR78" s="94"/>
      <c r="CS78" s="94"/>
      <c r="CT78" s="94"/>
      <c r="CU78" s="95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x14ac:dyDescent="0.25">
      <c r="A79" s="105" t="s">
        <v>208</v>
      </c>
      <c r="B79" s="56"/>
      <c r="C79" s="56"/>
      <c r="D79" s="57"/>
      <c r="E79" s="58" t="s">
        <v>209</v>
      </c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60"/>
      <c r="AB79" s="61">
        <f>AB88</f>
        <v>2678.2367199999999</v>
      </c>
      <c r="AC79" s="62"/>
      <c r="AD79" s="62"/>
      <c r="AE79" s="62"/>
      <c r="AF79" s="62"/>
      <c r="AG79" s="62"/>
      <c r="AH79" s="62"/>
      <c r="AI79" s="63"/>
      <c r="AJ79" s="64">
        <f>AJ88</f>
        <v>250</v>
      </c>
      <c r="AK79" s="65"/>
      <c r="AL79" s="65"/>
      <c r="AM79" s="65"/>
      <c r="AN79" s="65"/>
      <c r="AO79" s="65"/>
      <c r="AP79" s="65"/>
      <c r="AQ79" s="66"/>
      <c r="AR79" s="64">
        <f>AR88</f>
        <v>669.55917999999997</v>
      </c>
      <c r="AS79" s="65"/>
      <c r="AT79" s="65"/>
      <c r="AU79" s="65"/>
      <c r="AV79" s="65"/>
      <c r="AW79" s="65"/>
      <c r="AX79" s="65"/>
      <c r="AY79" s="66"/>
      <c r="AZ79" s="64">
        <f>AZ88</f>
        <v>2526.6000000000004</v>
      </c>
      <c r="BA79" s="65"/>
      <c r="BB79" s="65"/>
      <c r="BC79" s="65"/>
      <c r="BD79" s="65"/>
      <c r="BE79" s="65"/>
      <c r="BF79" s="65"/>
      <c r="BG79" s="66"/>
      <c r="BH79" s="64">
        <f>BH88</f>
        <v>250</v>
      </c>
      <c r="BI79" s="65"/>
      <c r="BJ79" s="65"/>
      <c r="BK79" s="65"/>
      <c r="BL79" s="65"/>
      <c r="BM79" s="65"/>
      <c r="BN79" s="65"/>
      <c r="BO79" s="66"/>
      <c r="BP79" s="64">
        <f>BP88</f>
        <v>631.65000000000009</v>
      </c>
      <c r="BQ79" s="65"/>
      <c r="BR79" s="65"/>
      <c r="BS79" s="65"/>
      <c r="BT79" s="65"/>
      <c r="BU79" s="65"/>
      <c r="BV79" s="65"/>
      <c r="BW79" s="66"/>
      <c r="BX79" s="64">
        <f>BX88</f>
        <v>2919.2780247999999</v>
      </c>
      <c r="BY79" s="65"/>
      <c r="BZ79" s="65"/>
      <c r="CA79" s="65"/>
      <c r="CB79" s="65"/>
      <c r="CC79" s="65"/>
      <c r="CD79" s="65"/>
      <c r="CE79" s="66"/>
      <c r="CF79" s="64">
        <f>CF88</f>
        <v>250</v>
      </c>
      <c r="CG79" s="65"/>
      <c r="CH79" s="65"/>
      <c r="CI79" s="65"/>
      <c r="CJ79" s="65"/>
      <c r="CK79" s="65"/>
      <c r="CL79" s="65"/>
      <c r="CM79" s="66"/>
      <c r="CN79" s="64">
        <f>CN88</f>
        <v>729.81950619999998</v>
      </c>
      <c r="CO79" s="65"/>
      <c r="CP79" s="65"/>
      <c r="CQ79" s="65"/>
      <c r="CR79" s="65"/>
      <c r="CS79" s="65"/>
      <c r="CT79" s="65"/>
      <c r="CU79" s="66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x14ac:dyDescent="0.25">
      <c r="A80" s="70"/>
      <c r="B80" s="2"/>
      <c r="C80" s="2"/>
      <c r="D80" s="71"/>
      <c r="E80" s="72" t="s">
        <v>210</v>
      </c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4"/>
      <c r="AB80" s="75"/>
      <c r="AC80" s="76"/>
      <c r="AD80" s="76"/>
      <c r="AE80" s="76"/>
      <c r="AF80" s="76"/>
      <c r="AG80" s="76"/>
      <c r="AH80" s="76"/>
      <c r="AI80" s="77"/>
      <c r="AJ80" s="78"/>
      <c r="AK80" s="79"/>
      <c r="AL80" s="79"/>
      <c r="AM80" s="79"/>
      <c r="AN80" s="79"/>
      <c r="AO80" s="79"/>
      <c r="AP80" s="79"/>
      <c r="AQ80" s="80"/>
      <c r="AR80" s="78"/>
      <c r="AS80" s="79"/>
      <c r="AT80" s="79"/>
      <c r="AU80" s="79"/>
      <c r="AV80" s="79"/>
      <c r="AW80" s="79"/>
      <c r="AX80" s="79"/>
      <c r="AY80" s="80"/>
      <c r="AZ80" s="78"/>
      <c r="BA80" s="79"/>
      <c r="BB80" s="79"/>
      <c r="BC80" s="79"/>
      <c r="BD80" s="79"/>
      <c r="BE80" s="79"/>
      <c r="BF80" s="79"/>
      <c r="BG80" s="80"/>
      <c r="BH80" s="78"/>
      <c r="BI80" s="79"/>
      <c r="BJ80" s="79"/>
      <c r="BK80" s="79"/>
      <c r="BL80" s="79"/>
      <c r="BM80" s="79"/>
      <c r="BN80" s="79"/>
      <c r="BO80" s="80"/>
      <c r="BP80" s="78"/>
      <c r="BQ80" s="79"/>
      <c r="BR80" s="79"/>
      <c r="BS80" s="79"/>
      <c r="BT80" s="79"/>
      <c r="BU80" s="79"/>
      <c r="BV80" s="79"/>
      <c r="BW80" s="80"/>
      <c r="BX80" s="78"/>
      <c r="BY80" s="79"/>
      <c r="BZ80" s="79"/>
      <c r="CA80" s="79"/>
      <c r="CB80" s="79"/>
      <c r="CC80" s="79"/>
      <c r="CD80" s="79"/>
      <c r="CE80" s="80"/>
      <c r="CF80" s="78"/>
      <c r="CG80" s="79"/>
      <c r="CH80" s="79"/>
      <c r="CI80" s="79"/>
      <c r="CJ80" s="79"/>
      <c r="CK80" s="79"/>
      <c r="CL80" s="79"/>
      <c r="CM80" s="80"/>
      <c r="CN80" s="78"/>
      <c r="CO80" s="79"/>
      <c r="CP80" s="79"/>
      <c r="CQ80" s="79"/>
      <c r="CR80" s="79"/>
      <c r="CS80" s="79"/>
      <c r="CT80" s="79"/>
      <c r="CU80" s="80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x14ac:dyDescent="0.25">
      <c r="A81" s="84"/>
      <c r="B81" s="85"/>
      <c r="C81" s="85"/>
      <c r="D81" s="86"/>
      <c r="E81" s="87" t="s">
        <v>211</v>
      </c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9"/>
      <c r="AB81" s="90"/>
      <c r="AC81" s="91"/>
      <c r="AD81" s="91"/>
      <c r="AE81" s="91"/>
      <c r="AF81" s="91"/>
      <c r="AG81" s="91"/>
      <c r="AH81" s="91"/>
      <c r="AI81" s="92"/>
      <c r="AJ81" s="93"/>
      <c r="AK81" s="94"/>
      <c r="AL81" s="94"/>
      <c r="AM81" s="94"/>
      <c r="AN81" s="94"/>
      <c r="AO81" s="94"/>
      <c r="AP81" s="94"/>
      <c r="AQ81" s="95"/>
      <c r="AR81" s="93"/>
      <c r="AS81" s="94"/>
      <c r="AT81" s="94"/>
      <c r="AU81" s="94"/>
      <c r="AV81" s="94"/>
      <c r="AW81" s="94"/>
      <c r="AX81" s="94"/>
      <c r="AY81" s="95"/>
      <c r="AZ81" s="93"/>
      <c r="BA81" s="94"/>
      <c r="BB81" s="94"/>
      <c r="BC81" s="94"/>
      <c r="BD81" s="94"/>
      <c r="BE81" s="94"/>
      <c r="BF81" s="94"/>
      <c r="BG81" s="95"/>
      <c r="BH81" s="93"/>
      <c r="BI81" s="94"/>
      <c r="BJ81" s="94"/>
      <c r="BK81" s="94"/>
      <c r="BL81" s="94"/>
      <c r="BM81" s="94"/>
      <c r="BN81" s="94"/>
      <c r="BO81" s="95"/>
      <c r="BP81" s="93"/>
      <c r="BQ81" s="94"/>
      <c r="BR81" s="94"/>
      <c r="BS81" s="94"/>
      <c r="BT81" s="94"/>
      <c r="BU81" s="94"/>
      <c r="BV81" s="94"/>
      <c r="BW81" s="95"/>
      <c r="BX81" s="93"/>
      <c r="BY81" s="94"/>
      <c r="BZ81" s="94"/>
      <c r="CA81" s="94"/>
      <c r="CB81" s="94"/>
      <c r="CC81" s="94"/>
      <c r="CD81" s="94"/>
      <c r="CE81" s="95"/>
      <c r="CF81" s="93"/>
      <c r="CG81" s="94"/>
      <c r="CH81" s="94"/>
      <c r="CI81" s="94"/>
      <c r="CJ81" s="94"/>
      <c r="CK81" s="94"/>
      <c r="CL81" s="94"/>
      <c r="CM81" s="95"/>
      <c r="CN81" s="93"/>
      <c r="CO81" s="94"/>
      <c r="CP81" s="94"/>
      <c r="CQ81" s="94"/>
      <c r="CR81" s="94"/>
      <c r="CS81" s="94"/>
      <c r="CT81" s="94"/>
      <c r="CU81" s="95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x14ac:dyDescent="0.25">
      <c r="A82" s="105" t="s">
        <v>212</v>
      </c>
      <c r="B82" s="56"/>
      <c r="C82" s="56"/>
      <c r="D82" s="57"/>
      <c r="E82" s="58" t="s">
        <v>213</v>
      </c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60"/>
      <c r="AB82" s="61"/>
      <c r="AC82" s="62"/>
      <c r="AD82" s="62"/>
      <c r="AE82" s="62"/>
      <c r="AF82" s="62"/>
      <c r="AG82" s="62"/>
      <c r="AH82" s="62"/>
      <c r="AI82" s="63"/>
      <c r="AJ82" s="64"/>
      <c r="AK82" s="65"/>
      <c r="AL82" s="65"/>
      <c r="AM82" s="65"/>
      <c r="AN82" s="65"/>
      <c r="AO82" s="65"/>
      <c r="AP82" s="65"/>
      <c r="AQ82" s="66"/>
      <c r="AR82" s="64"/>
      <c r="AS82" s="65"/>
      <c r="AT82" s="65"/>
      <c r="AU82" s="65"/>
      <c r="AV82" s="65"/>
      <c r="AW82" s="65"/>
      <c r="AX82" s="65"/>
      <c r="AY82" s="66"/>
      <c r="AZ82" s="64"/>
      <c r="BA82" s="65"/>
      <c r="BB82" s="65"/>
      <c r="BC82" s="65"/>
      <c r="BD82" s="65"/>
      <c r="BE82" s="65"/>
      <c r="BF82" s="65"/>
      <c r="BG82" s="66"/>
      <c r="BH82" s="64"/>
      <c r="BI82" s="65"/>
      <c r="BJ82" s="65"/>
      <c r="BK82" s="65"/>
      <c r="BL82" s="65"/>
      <c r="BM82" s="65"/>
      <c r="BN82" s="65"/>
      <c r="BO82" s="66"/>
      <c r="BP82" s="64"/>
      <c r="BQ82" s="65"/>
      <c r="BR82" s="65"/>
      <c r="BS82" s="65"/>
      <c r="BT82" s="65"/>
      <c r="BU82" s="65"/>
      <c r="BV82" s="65"/>
      <c r="BW82" s="66"/>
      <c r="BX82" s="64"/>
      <c r="BY82" s="65"/>
      <c r="BZ82" s="65"/>
      <c r="CA82" s="65"/>
      <c r="CB82" s="65"/>
      <c r="CC82" s="65"/>
      <c r="CD82" s="65"/>
      <c r="CE82" s="66"/>
      <c r="CF82" s="64"/>
      <c r="CG82" s="65"/>
      <c r="CH82" s="65"/>
      <c r="CI82" s="65"/>
      <c r="CJ82" s="65"/>
      <c r="CK82" s="65"/>
      <c r="CL82" s="65"/>
      <c r="CM82" s="66"/>
      <c r="CN82" s="64"/>
      <c r="CO82" s="65"/>
      <c r="CP82" s="65"/>
      <c r="CQ82" s="65"/>
      <c r="CR82" s="65"/>
      <c r="CS82" s="65"/>
      <c r="CT82" s="65"/>
      <c r="CU82" s="66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x14ac:dyDescent="0.25">
      <c r="A83" s="84"/>
      <c r="B83" s="85"/>
      <c r="C83" s="85"/>
      <c r="D83" s="86"/>
      <c r="E83" s="87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9"/>
      <c r="AB83" s="90"/>
      <c r="AC83" s="91"/>
      <c r="AD83" s="91"/>
      <c r="AE83" s="91"/>
      <c r="AF83" s="91"/>
      <c r="AG83" s="91"/>
      <c r="AH83" s="91"/>
      <c r="AI83" s="92"/>
      <c r="AJ83" s="93"/>
      <c r="AK83" s="94"/>
      <c r="AL83" s="94"/>
      <c r="AM83" s="94"/>
      <c r="AN83" s="94"/>
      <c r="AO83" s="94"/>
      <c r="AP83" s="94"/>
      <c r="AQ83" s="95"/>
      <c r="AR83" s="93"/>
      <c r="AS83" s="94"/>
      <c r="AT83" s="94"/>
      <c r="AU83" s="94"/>
      <c r="AV83" s="94"/>
      <c r="AW83" s="94"/>
      <c r="AX83" s="94"/>
      <c r="AY83" s="95"/>
      <c r="AZ83" s="93"/>
      <c r="BA83" s="94"/>
      <c r="BB83" s="94"/>
      <c r="BC83" s="94"/>
      <c r="BD83" s="94"/>
      <c r="BE83" s="94"/>
      <c r="BF83" s="94"/>
      <c r="BG83" s="95"/>
      <c r="BH83" s="93"/>
      <c r="BI83" s="94"/>
      <c r="BJ83" s="94"/>
      <c r="BK83" s="94"/>
      <c r="BL83" s="94"/>
      <c r="BM83" s="94"/>
      <c r="BN83" s="94"/>
      <c r="BO83" s="95"/>
      <c r="BP83" s="93"/>
      <c r="BQ83" s="94"/>
      <c r="BR83" s="94"/>
      <c r="BS83" s="94"/>
      <c r="BT83" s="94"/>
      <c r="BU83" s="94"/>
      <c r="BV83" s="94"/>
      <c r="BW83" s="95"/>
      <c r="BX83" s="93"/>
      <c r="BY83" s="94"/>
      <c r="BZ83" s="94"/>
      <c r="CA83" s="94"/>
      <c r="CB83" s="94"/>
      <c r="CC83" s="94"/>
      <c r="CD83" s="94"/>
      <c r="CE83" s="95"/>
      <c r="CF83" s="93"/>
      <c r="CG83" s="94"/>
      <c r="CH83" s="94"/>
      <c r="CI83" s="94"/>
      <c r="CJ83" s="94"/>
      <c r="CK83" s="94"/>
      <c r="CL83" s="94"/>
      <c r="CM83" s="95"/>
      <c r="CN83" s="93"/>
      <c r="CO83" s="94"/>
      <c r="CP83" s="94"/>
      <c r="CQ83" s="94"/>
      <c r="CR83" s="94"/>
      <c r="CS83" s="94"/>
      <c r="CT83" s="94"/>
      <c r="CU83" s="95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x14ac:dyDescent="0.25">
      <c r="A84" s="105" t="s">
        <v>214</v>
      </c>
      <c r="B84" s="56"/>
      <c r="C84" s="56"/>
      <c r="D84" s="56"/>
      <c r="E84" s="58" t="s">
        <v>215</v>
      </c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60"/>
      <c r="AB84" s="61"/>
      <c r="AC84" s="62"/>
      <c r="AD84" s="62"/>
      <c r="AE84" s="62"/>
      <c r="AF84" s="62"/>
      <c r="AG84" s="62"/>
      <c r="AH84" s="62"/>
      <c r="AI84" s="63"/>
      <c r="AJ84" s="64"/>
      <c r="AK84" s="65"/>
      <c r="AL84" s="65"/>
      <c r="AM84" s="65"/>
      <c r="AN84" s="65"/>
      <c r="AO84" s="65"/>
      <c r="AP84" s="65"/>
      <c r="AQ84" s="66"/>
      <c r="AR84" s="64"/>
      <c r="AS84" s="65"/>
      <c r="AT84" s="65"/>
      <c r="AU84" s="65"/>
      <c r="AV84" s="65"/>
      <c r="AW84" s="65"/>
      <c r="AX84" s="65"/>
      <c r="AY84" s="66"/>
      <c r="AZ84" s="64"/>
      <c r="BA84" s="65"/>
      <c r="BB84" s="65"/>
      <c r="BC84" s="65"/>
      <c r="BD84" s="65"/>
      <c r="BE84" s="65"/>
      <c r="BF84" s="65"/>
      <c r="BG84" s="66"/>
      <c r="BH84" s="64"/>
      <c r="BI84" s="65"/>
      <c r="BJ84" s="65"/>
      <c r="BK84" s="65"/>
      <c r="BL84" s="65"/>
      <c r="BM84" s="65"/>
      <c r="BN84" s="65"/>
      <c r="BO84" s="66"/>
      <c r="BP84" s="64"/>
      <c r="BQ84" s="65"/>
      <c r="BR84" s="65"/>
      <c r="BS84" s="65"/>
      <c r="BT84" s="65"/>
      <c r="BU84" s="65"/>
      <c r="BV84" s="65"/>
      <c r="BW84" s="66"/>
      <c r="BX84" s="64"/>
      <c r="BY84" s="65"/>
      <c r="BZ84" s="65"/>
      <c r="CA84" s="65"/>
      <c r="CB84" s="65"/>
      <c r="CC84" s="65"/>
      <c r="CD84" s="65"/>
      <c r="CE84" s="66"/>
      <c r="CF84" s="64"/>
      <c r="CG84" s="65"/>
      <c r="CH84" s="65"/>
      <c r="CI84" s="65"/>
      <c r="CJ84" s="65"/>
      <c r="CK84" s="65"/>
      <c r="CL84" s="65"/>
      <c r="CM84" s="66"/>
      <c r="CN84" s="64"/>
      <c r="CO84" s="65"/>
      <c r="CP84" s="65"/>
      <c r="CQ84" s="65"/>
      <c r="CR84" s="65"/>
      <c r="CS84" s="65"/>
      <c r="CT84" s="65"/>
      <c r="CU84" s="66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x14ac:dyDescent="0.25">
      <c r="A85" s="84"/>
      <c r="B85" s="85"/>
      <c r="C85" s="85"/>
      <c r="D85" s="85"/>
      <c r="E85" s="87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9"/>
      <c r="AB85" s="90"/>
      <c r="AC85" s="91"/>
      <c r="AD85" s="91"/>
      <c r="AE85" s="91"/>
      <c r="AF85" s="91"/>
      <c r="AG85" s="91"/>
      <c r="AH85" s="91"/>
      <c r="AI85" s="92"/>
      <c r="AJ85" s="93"/>
      <c r="AK85" s="94"/>
      <c r="AL85" s="94"/>
      <c r="AM85" s="94"/>
      <c r="AN85" s="94"/>
      <c r="AO85" s="94"/>
      <c r="AP85" s="94"/>
      <c r="AQ85" s="95"/>
      <c r="AR85" s="93"/>
      <c r="AS85" s="94"/>
      <c r="AT85" s="94"/>
      <c r="AU85" s="94"/>
      <c r="AV85" s="94"/>
      <c r="AW85" s="94"/>
      <c r="AX85" s="94"/>
      <c r="AY85" s="95"/>
      <c r="AZ85" s="93"/>
      <c r="BA85" s="94"/>
      <c r="BB85" s="94"/>
      <c r="BC85" s="94"/>
      <c r="BD85" s="94"/>
      <c r="BE85" s="94"/>
      <c r="BF85" s="94"/>
      <c r="BG85" s="95"/>
      <c r="BH85" s="93"/>
      <c r="BI85" s="94"/>
      <c r="BJ85" s="94"/>
      <c r="BK85" s="94"/>
      <c r="BL85" s="94"/>
      <c r="BM85" s="94"/>
      <c r="BN85" s="94"/>
      <c r="BO85" s="95"/>
      <c r="BP85" s="93"/>
      <c r="BQ85" s="94"/>
      <c r="BR85" s="94"/>
      <c r="BS85" s="94"/>
      <c r="BT85" s="94"/>
      <c r="BU85" s="94"/>
      <c r="BV85" s="94"/>
      <c r="BW85" s="95"/>
      <c r="BX85" s="93"/>
      <c r="BY85" s="94"/>
      <c r="BZ85" s="94"/>
      <c r="CA85" s="94"/>
      <c r="CB85" s="94"/>
      <c r="CC85" s="94"/>
      <c r="CD85" s="94"/>
      <c r="CE85" s="95"/>
      <c r="CF85" s="93"/>
      <c r="CG85" s="94"/>
      <c r="CH85" s="94"/>
      <c r="CI85" s="94"/>
      <c r="CJ85" s="94"/>
      <c r="CK85" s="94"/>
      <c r="CL85" s="94"/>
      <c r="CM85" s="95"/>
      <c r="CN85" s="93"/>
      <c r="CO85" s="94"/>
      <c r="CP85" s="94"/>
      <c r="CQ85" s="94"/>
      <c r="CR85" s="94"/>
      <c r="CS85" s="94"/>
      <c r="CT85" s="94"/>
      <c r="CU85" s="95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x14ac:dyDescent="0.25">
      <c r="A86" s="105" t="s">
        <v>216</v>
      </c>
      <c r="B86" s="106"/>
      <c r="C86" s="106"/>
      <c r="D86" s="107"/>
      <c r="E86" s="58" t="s">
        <v>217</v>
      </c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60"/>
      <c r="AB86" s="138"/>
      <c r="AC86" s="139"/>
      <c r="AD86" s="139"/>
      <c r="AE86" s="139"/>
      <c r="AF86" s="139"/>
      <c r="AG86" s="139"/>
      <c r="AH86" s="139"/>
      <c r="AI86" s="140"/>
      <c r="AJ86" s="105"/>
      <c r="AK86" s="106"/>
      <c r="AL86" s="106"/>
      <c r="AM86" s="106"/>
      <c r="AN86" s="106"/>
      <c r="AO86" s="106"/>
      <c r="AP86" s="106"/>
      <c r="AQ86" s="107"/>
      <c r="AR86" s="105"/>
      <c r="AS86" s="106"/>
      <c r="AT86" s="106"/>
      <c r="AU86" s="106"/>
      <c r="AV86" s="106"/>
      <c r="AW86" s="106"/>
      <c r="AX86" s="106"/>
      <c r="AY86" s="107"/>
      <c r="AZ86" s="105"/>
      <c r="BA86" s="106"/>
      <c r="BB86" s="106"/>
      <c r="BC86" s="106"/>
      <c r="BD86" s="106"/>
      <c r="BE86" s="106"/>
      <c r="BF86" s="106"/>
      <c r="BG86" s="107"/>
      <c r="BH86" s="105"/>
      <c r="BI86" s="106"/>
      <c r="BJ86" s="106"/>
      <c r="BK86" s="106"/>
      <c r="BL86" s="106"/>
      <c r="BM86" s="106"/>
      <c r="BN86" s="106"/>
      <c r="BO86" s="107"/>
      <c r="BP86" s="105"/>
      <c r="BQ86" s="106"/>
      <c r="BR86" s="106"/>
      <c r="BS86" s="106"/>
      <c r="BT86" s="106"/>
      <c r="BU86" s="106"/>
      <c r="BV86" s="106"/>
      <c r="BW86" s="107"/>
      <c r="BX86" s="105"/>
      <c r="BY86" s="106"/>
      <c r="BZ86" s="106"/>
      <c r="CA86" s="106"/>
      <c r="CB86" s="106"/>
      <c r="CC86" s="106"/>
      <c r="CD86" s="106"/>
      <c r="CE86" s="107"/>
      <c r="CF86" s="105"/>
      <c r="CG86" s="106"/>
      <c r="CH86" s="106"/>
      <c r="CI86" s="106"/>
      <c r="CJ86" s="106"/>
      <c r="CK86" s="106"/>
      <c r="CL86" s="106"/>
      <c r="CM86" s="107"/>
      <c r="CN86" s="114"/>
      <c r="CO86" s="115"/>
      <c r="CP86" s="115"/>
      <c r="CQ86" s="115"/>
      <c r="CR86" s="115"/>
      <c r="CS86" s="115"/>
      <c r="CT86" s="115"/>
      <c r="CU86" s="116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x14ac:dyDescent="0.25">
      <c r="A87" s="129"/>
      <c r="B87" s="130"/>
      <c r="C87" s="130"/>
      <c r="D87" s="131"/>
      <c r="E87" s="87" t="s">
        <v>218</v>
      </c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9"/>
      <c r="AB87" s="141"/>
      <c r="AC87" s="142"/>
      <c r="AD87" s="142"/>
      <c r="AE87" s="142"/>
      <c r="AF87" s="142"/>
      <c r="AG87" s="142"/>
      <c r="AH87" s="142"/>
      <c r="AI87" s="143"/>
      <c r="AJ87" s="129"/>
      <c r="AK87" s="130"/>
      <c r="AL87" s="130"/>
      <c r="AM87" s="130"/>
      <c r="AN87" s="130"/>
      <c r="AO87" s="130"/>
      <c r="AP87" s="130"/>
      <c r="AQ87" s="131"/>
      <c r="AR87" s="129"/>
      <c r="AS87" s="130"/>
      <c r="AT87" s="130"/>
      <c r="AU87" s="130"/>
      <c r="AV87" s="130"/>
      <c r="AW87" s="130"/>
      <c r="AX87" s="130"/>
      <c r="AY87" s="131"/>
      <c r="AZ87" s="129"/>
      <c r="BA87" s="130"/>
      <c r="BB87" s="130"/>
      <c r="BC87" s="130"/>
      <c r="BD87" s="130"/>
      <c r="BE87" s="130"/>
      <c r="BF87" s="130"/>
      <c r="BG87" s="131"/>
      <c r="BH87" s="129"/>
      <c r="BI87" s="130"/>
      <c r="BJ87" s="130"/>
      <c r="BK87" s="130"/>
      <c r="BL87" s="130"/>
      <c r="BM87" s="130"/>
      <c r="BN87" s="130"/>
      <c r="BO87" s="131"/>
      <c r="BP87" s="129"/>
      <c r="BQ87" s="130"/>
      <c r="BR87" s="130"/>
      <c r="BS87" s="130"/>
      <c r="BT87" s="130"/>
      <c r="BU87" s="130"/>
      <c r="BV87" s="130"/>
      <c r="BW87" s="131"/>
      <c r="BX87" s="129"/>
      <c r="BY87" s="130"/>
      <c r="BZ87" s="130"/>
      <c r="CA87" s="130"/>
      <c r="CB87" s="130"/>
      <c r="CC87" s="130"/>
      <c r="CD87" s="130"/>
      <c r="CE87" s="131"/>
      <c r="CF87" s="129"/>
      <c r="CG87" s="130"/>
      <c r="CH87" s="130"/>
      <c r="CI87" s="130"/>
      <c r="CJ87" s="130"/>
      <c r="CK87" s="130"/>
      <c r="CL87" s="130"/>
      <c r="CM87" s="131"/>
      <c r="CN87" s="144"/>
      <c r="CO87" s="145"/>
      <c r="CP87" s="145"/>
      <c r="CQ87" s="145"/>
      <c r="CR87" s="145"/>
      <c r="CS87" s="145"/>
      <c r="CT87" s="145"/>
      <c r="CU87" s="146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x14ac:dyDescent="0.25">
      <c r="A88" s="105" t="s">
        <v>219</v>
      </c>
      <c r="B88" s="106"/>
      <c r="C88" s="106"/>
      <c r="D88" s="107"/>
      <c r="E88" s="72" t="s">
        <v>220</v>
      </c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4"/>
      <c r="AB88" s="75">
        <f>AR88/AJ88*1000</f>
        <v>2678.2367199999999</v>
      </c>
      <c r="AC88" s="147"/>
      <c r="AD88" s="147"/>
      <c r="AE88" s="147"/>
      <c r="AF88" s="147"/>
      <c r="AG88" s="147"/>
      <c r="AH88" s="147"/>
      <c r="AI88" s="148"/>
      <c r="AJ88" s="78">
        <v>250</v>
      </c>
      <c r="AK88" s="149"/>
      <c r="AL88" s="149"/>
      <c r="AM88" s="149"/>
      <c r="AN88" s="149"/>
      <c r="AO88" s="149"/>
      <c r="AP88" s="149"/>
      <c r="AQ88" s="150"/>
      <c r="AR88" s="78">
        <v>669.55917999999997</v>
      </c>
      <c r="AS88" s="149"/>
      <c r="AT88" s="149"/>
      <c r="AU88" s="149"/>
      <c r="AV88" s="149"/>
      <c r="AW88" s="149"/>
      <c r="AX88" s="149"/>
      <c r="AY88" s="150"/>
      <c r="AZ88" s="78">
        <f>BP88/BH88*1000</f>
        <v>2526.6000000000004</v>
      </c>
      <c r="BA88" s="149"/>
      <c r="BB88" s="149"/>
      <c r="BC88" s="149"/>
      <c r="BD88" s="149"/>
      <c r="BE88" s="149"/>
      <c r="BF88" s="149"/>
      <c r="BG88" s="150"/>
      <c r="BH88" s="78">
        <f>AJ88</f>
        <v>250</v>
      </c>
      <c r="BI88" s="149"/>
      <c r="BJ88" s="149"/>
      <c r="BK88" s="149"/>
      <c r="BL88" s="149"/>
      <c r="BM88" s="149"/>
      <c r="BN88" s="149"/>
      <c r="BO88" s="150"/>
      <c r="BP88" s="78">
        <f>4.211*150</f>
        <v>631.65000000000009</v>
      </c>
      <c r="BQ88" s="149"/>
      <c r="BR88" s="149"/>
      <c r="BS88" s="149"/>
      <c r="BT88" s="149"/>
      <c r="BU88" s="149"/>
      <c r="BV88" s="149"/>
      <c r="BW88" s="150"/>
      <c r="BX88" s="78">
        <f>CN88/CF88*1000</f>
        <v>2919.2780247999999</v>
      </c>
      <c r="BY88" s="149"/>
      <c r="BZ88" s="149"/>
      <c r="CA88" s="149"/>
      <c r="CB88" s="149"/>
      <c r="CC88" s="149"/>
      <c r="CD88" s="149"/>
      <c r="CE88" s="150"/>
      <c r="CF88" s="78">
        <f>BH88</f>
        <v>250</v>
      </c>
      <c r="CG88" s="149"/>
      <c r="CH88" s="149"/>
      <c r="CI88" s="149"/>
      <c r="CJ88" s="149"/>
      <c r="CK88" s="149"/>
      <c r="CL88" s="149"/>
      <c r="CM88" s="150"/>
      <c r="CN88" s="151">
        <f>AR88*1.09</f>
        <v>729.81950619999998</v>
      </c>
      <c r="CO88" s="152"/>
      <c r="CP88" s="152"/>
      <c r="CQ88" s="152"/>
      <c r="CR88" s="152"/>
      <c r="CS88" s="152"/>
      <c r="CT88" s="152"/>
      <c r="CU88" s="153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x14ac:dyDescent="0.25">
      <c r="A89" s="105" t="s">
        <v>221</v>
      </c>
      <c r="B89" s="106"/>
      <c r="C89" s="106"/>
      <c r="D89" s="107"/>
      <c r="E89" s="154" t="s">
        <v>222</v>
      </c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6"/>
      <c r="AB89" s="157"/>
      <c r="AC89" s="158"/>
      <c r="AD89" s="158"/>
      <c r="AE89" s="158"/>
      <c r="AF89" s="158"/>
      <c r="AG89" s="158"/>
      <c r="AH89" s="158"/>
      <c r="AI89" s="159"/>
      <c r="AJ89" s="157"/>
      <c r="AK89" s="158"/>
      <c r="AL89" s="158"/>
      <c r="AM89" s="158"/>
      <c r="AN89" s="158"/>
      <c r="AO89" s="158"/>
      <c r="AP89" s="158"/>
      <c r="AQ89" s="159"/>
      <c r="AR89" s="157"/>
      <c r="AS89" s="158"/>
      <c r="AT89" s="158"/>
      <c r="AU89" s="158"/>
      <c r="AV89" s="158"/>
      <c r="AW89" s="158"/>
      <c r="AX89" s="158"/>
      <c r="AY89" s="159"/>
      <c r="AZ89" s="157"/>
      <c r="BA89" s="158"/>
      <c r="BB89" s="158"/>
      <c r="BC89" s="158"/>
      <c r="BD89" s="158"/>
      <c r="BE89" s="158"/>
      <c r="BF89" s="158"/>
      <c r="BG89" s="159"/>
      <c r="BH89" s="157"/>
      <c r="BI89" s="158"/>
      <c r="BJ89" s="158"/>
      <c r="BK89" s="158"/>
      <c r="BL89" s="158"/>
      <c r="BM89" s="158"/>
      <c r="BN89" s="158"/>
      <c r="BO89" s="159"/>
      <c r="BP89" s="157"/>
      <c r="BQ89" s="158"/>
      <c r="BR89" s="158"/>
      <c r="BS89" s="158"/>
      <c r="BT89" s="158"/>
      <c r="BU89" s="158"/>
      <c r="BV89" s="158"/>
      <c r="BW89" s="159"/>
      <c r="BX89" s="157"/>
      <c r="BY89" s="158"/>
      <c r="BZ89" s="158"/>
      <c r="CA89" s="158"/>
      <c r="CB89" s="158"/>
      <c r="CC89" s="158"/>
      <c r="CD89" s="158"/>
      <c r="CE89" s="159"/>
      <c r="CF89" s="157"/>
      <c r="CG89" s="158"/>
      <c r="CH89" s="158"/>
      <c r="CI89" s="158"/>
      <c r="CJ89" s="158"/>
      <c r="CK89" s="158"/>
      <c r="CL89" s="158"/>
      <c r="CM89" s="159"/>
      <c r="CN89" s="151"/>
      <c r="CO89" s="152"/>
      <c r="CP89" s="152"/>
      <c r="CQ89" s="152"/>
      <c r="CR89" s="152"/>
      <c r="CS89" s="152"/>
      <c r="CT89" s="152"/>
      <c r="CU89" s="153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x14ac:dyDescent="0.25">
      <c r="A90" s="105" t="s">
        <v>223</v>
      </c>
      <c r="B90" s="106"/>
      <c r="C90" s="106"/>
      <c r="D90" s="107"/>
      <c r="E90" s="154" t="s">
        <v>224</v>
      </c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6"/>
      <c r="AB90" s="157"/>
      <c r="AC90" s="158"/>
      <c r="AD90" s="158"/>
      <c r="AE90" s="158"/>
      <c r="AF90" s="158"/>
      <c r="AG90" s="158"/>
      <c r="AH90" s="158"/>
      <c r="AI90" s="159"/>
      <c r="AJ90" s="157"/>
      <c r="AK90" s="158"/>
      <c r="AL90" s="158"/>
      <c r="AM90" s="158"/>
      <c r="AN90" s="158"/>
      <c r="AO90" s="158"/>
      <c r="AP90" s="158"/>
      <c r="AQ90" s="159"/>
      <c r="AR90" s="157"/>
      <c r="AS90" s="158"/>
      <c r="AT90" s="158"/>
      <c r="AU90" s="158"/>
      <c r="AV90" s="158"/>
      <c r="AW90" s="158"/>
      <c r="AX90" s="158"/>
      <c r="AY90" s="159"/>
      <c r="AZ90" s="157"/>
      <c r="BA90" s="158"/>
      <c r="BB90" s="158"/>
      <c r="BC90" s="158"/>
      <c r="BD90" s="158"/>
      <c r="BE90" s="158"/>
      <c r="BF90" s="158"/>
      <c r="BG90" s="159"/>
      <c r="BH90" s="157"/>
      <c r="BI90" s="158"/>
      <c r="BJ90" s="158"/>
      <c r="BK90" s="158"/>
      <c r="BL90" s="158"/>
      <c r="BM90" s="158"/>
      <c r="BN90" s="158"/>
      <c r="BO90" s="159"/>
      <c r="BP90" s="157"/>
      <c r="BQ90" s="158"/>
      <c r="BR90" s="158"/>
      <c r="BS90" s="158"/>
      <c r="BT90" s="158"/>
      <c r="BU90" s="158"/>
      <c r="BV90" s="158"/>
      <c r="BW90" s="159"/>
      <c r="BX90" s="157"/>
      <c r="BY90" s="158"/>
      <c r="BZ90" s="158"/>
      <c r="CA90" s="158"/>
      <c r="CB90" s="158"/>
      <c r="CC90" s="158"/>
      <c r="CD90" s="158"/>
      <c r="CE90" s="159"/>
      <c r="CF90" s="157"/>
      <c r="CG90" s="158"/>
      <c r="CH90" s="158"/>
      <c r="CI90" s="158"/>
      <c r="CJ90" s="158"/>
      <c r="CK90" s="158"/>
      <c r="CL90" s="158"/>
      <c r="CM90" s="159"/>
      <c r="CN90" s="151"/>
      <c r="CO90" s="152"/>
      <c r="CP90" s="152"/>
      <c r="CQ90" s="152"/>
      <c r="CR90" s="152"/>
      <c r="CS90" s="152"/>
      <c r="CT90" s="152"/>
      <c r="CU90" s="153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x14ac:dyDescent="0.25">
      <c r="A91" s="105" t="s">
        <v>225</v>
      </c>
      <c r="B91" s="106"/>
      <c r="C91" s="106"/>
      <c r="D91" s="107"/>
      <c r="E91" s="87" t="s">
        <v>226</v>
      </c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9"/>
      <c r="AB91" s="70"/>
      <c r="AC91" s="118"/>
      <c r="AD91" s="118"/>
      <c r="AE91" s="118"/>
      <c r="AF91" s="118"/>
      <c r="AG91" s="118"/>
      <c r="AH91" s="118"/>
      <c r="AI91" s="119"/>
      <c r="AJ91" s="70"/>
      <c r="AK91" s="118"/>
      <c r="AL91" s="118"/>
      <c r="AM91" s="118"/>
      <c r="AN91" s="118"/>
      <c r="AO91" s="118"/>
      <c r="AP91" s="118"/>
      <c r="AQ91" s="119"/>
      <c r="AR91" s="70"/>
      <c r="AS91" s="118"/>
      <c r="AT91" s="118"/>
      <c r="AU91" s="118"/>
      <c r="AV91" s="118"/>
      <c r="AW91" s="118"/>
      <c r="AX91" s="118"/>
      <c r="AY91" s="119"/>
      <c r="AZ91" s="70"/>
      <c r="BA91" s="118"/>
      <c r="BB91" s="118"/>
      <c r="BC91" s="118"/>
      <c r="BD91" s="118"/>
      <c r="BE91" s="118"/>
      <c r="BF91" s="118"/>
      <c r="BG91" s="119"/>
      <c r="BH91" s="70"/>
      <c r="BI91" s="118"/>
      <c r="BJ91" s="118"/>
      <c r="BK91" s="118"/>
      <c r="BL91" s="118"/>
      <c r="BM91" s="118"/>
      <c r="BN91" s="118"/>
      <c r="BO91" s="119"/>
      <c r="BP91" s="70"/>
      <c r="BQ91" s="118"/>
      <c r="BR91" s="118"/>
      <c r="BS91" s="118"/>
      <c r="BT91" s="118"/>
      <c r="BU91" s="118"/>
      <c r="BV91" s="118"/>
      <c r="BW91" s="119"/>
      <c r="BX91" s="70"/>
      <c r="BY91" s="118"/>
      <c r="BZ91" s="118"/>
      <c r="CA91" s="118"/>
      <c r="CB91" s="118"/>
      <c r="CC91" s="118"/>
      <c r="CD91" s="118"/>
      <c r="CE91" s="119"/>
      <c r="CF91" s="70"/>
      <c r="CG91" s="118"/>
      <c r="CH91" s="118"/>
      <c r="CI91" s="118"/>
      <c r="CJ91" s="118"/>
      <c r="CK91" s="118"/>
      <c r="CL91" s="118"/>
      <c r="CM91" s="119"/>
      <c r="CN91" s="151"/>
      <c r="CO91" s="152"/>
      <c r="CP91" s="152"/>
      <c r="CQ91" s="152"/>
      <c r="CR91" s="152"/>
      <c r="CS91" s="152"/>
      <c r="CT91" s="152"/>
      <c r="CU91" s="153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x14ac:dyDescent="0.25">
      <c r="A92" s="105" t="s">
        <v>227</v>
      </c>
      <c r="B92" s="106"/>
      <c r="C92" s="106"/>
      <c r="D92" s="107"/>
      <c r="E92" s="154" t="s">
        <v>228</v>
      </c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6"/>
      <c r="AB92" s="157"/>
      <c r="AC92" s="158"/>
      <c r="AD92" s="158"/>
      <c r="AE92" s="158"/>
      <c r="AF92" s="158"/>
      <c r="AG92" s="158"/>
      <c r="AH92" s="158"/>
      <c r="AI92" s="159"/>
      <c r="AJ92" s="157"/>
      <c r="AK92" s="158"/>
      <c r="AL92" s="158"/>
      <c r="AM92" s="158"/>
      <c r="AN92" s="158"/>
      <c r="AO92" s="158"/>
      <c r="AP92" s="158"/>
      <c r="AQ92" s="159"/>
      <c r="AR92" s="157"/>
      <c r="AS92" s="158"/>
      <c r="AT92" s="158"/>
      <c r="AU92" s="158"/>
      <c r="AV92" s="158"/>
      <c r="AW92" s="158"/>
      <c r="AX92" s="158"/>
      <c r="AY92" s="159"/>
      <c r="AZ92" s="157"/>
      <c r="BA92" s="158"/>
      <c r="BB92" s="158"/>
      <c r="BC92" s="158"/>
      <c r="BD92" s="158"/>
      <c r="BE92" s="158"/>
      <c r="BF92" s="158"/>
      <c r="BG92" s="159"/>
      <c r="BH92" s="157"/>
      <c r="BI92" s="158"/>
      <c r="BJ92" s="158"/>
      <c r="BK92" s="158"/>
      <c r="BL92" s="158"/>
      <c r="BM92" s="158"/>
      <c r="BN92" s="158"/>
      <c r="BO92" s="159"/>
      <c r="BP92" s="157"/>
      <c r="BQ92" s="158"/>
      <c r="BR92" s="158"/>
      <c r="BS92" s="158"/>
      <c r="BT92" s="158"/>
      <c r="BU92" s="158"/>
      <c r="BV92" s="158"/>
      <c r="BW92" s="159"/>
      <c r="BX92" s="157"/>
      <c r="BY92" s="158"/>
      <c r="BZ92" s="158"/>
      <c r="CA92" s="158"/>
      <c r="CB92" s="158"/>
      <c r="CC92" s="158"/>
      <c r="CD92" s="158"/>
      <c r="CE92" s="159"/>
      <c r="CF92" s="157"/>
      <c r="CG92" s="158"/>
      <c r="CH92" s="158"/>
      <c r="CI92" s="158"/>
      <c r="CJ92" s="158"/>
      <c r="CK92" s="158"/>
      <c r="CL92" s="158"/>
      <c r="CM92" s="159"/>
      <c r="CN92" s="151"/>
      <c r="CO92" s="152"/>
      <c r="CP92" s="152"/>
      <c r="CQ92" s="152"/>
      <c r="CR92" s="152"/>
      <c r="CS92" s="152"/>
      <c r="CT92" s="152"/>
      <c r="CU92" s="153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x14ac:dyDescent="0.25">
      <c r="A93" s="160"/>
      <c r="B93" s="161"/>
      <c r="C93" s="161"/>
      <c r="D93" s="162"/>
      <c r="E93" s="16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64"/>
      <c r="AB93" s="165"/>
      <c r="AC93" s="166"/>
      <c r="AD93" s="166"/>
      <c r="AE93" s="166"/>
      <c r="AF93" s="166"/>
      <c r="AG93" s="166"/>
      <c r="AH93" s="166"/>
      <c r="AI93" s="167"/>
      <c r="AJ93" s="165"/>
      <c r="AK93" s="166"/>
      <c r="AL93" s="166"/>
      <c r="AM93" s="166"/>
      <c r="AN93" s="166"/>
      <c r="AO93" s="166"/>
      <c r="AP93" s="166"/>
      <c r="AQ93" s="167"/>
      <c r="AR93" s="165"/>
      <c r="AS93" s="166"/>
      <c r="AT93" s="166"/>
      <c r="AU93" s="166"/>
      <c r="AV93" s="166"/>
      <c r="AW93" s="166"/>
      <c r="AX93" s="166"/>
      <c r="AY93" s="167"/>
      <c r="AZ93" s="165"/>
      <c r="BA93" s="166"/>
      <c r="BB93" s="166"/>
      <c r="BC93" s="166"/>
      <c r="BD93" s="166"/>
      <c r="BE93" s="166"/>
      <c r="BF93" s="166"/>
      <c r="BG93" s="167"/>
      <c r="BH93" s="165"/>
      <c r="BI93" s="166"/>
      <c r="BJ93" s="166"/>
      <c r="BK93" s="166"/>
      <c r="BL93" s="166"/>
      <c r="BM93" s="166"/>
      <c r="BN93" s="166"/>
      <c r="BO93" s="167"/>
      <c r="BP93" s="165"/>
      <c r="BQ93" s="166"/>
      <c r="BR93" s="166"/>
      <c r="BS93" s="166"/>
      <c r="BT93" s="166"/>
      <c r="BU93" s="166"/>
      <c r="BV93" s="166"/>
      <c r="BW93" s="167"/>
      <c r="BX93" s="165"/>
      <c r="BY93" s="166"/>
      <c r="BZ93" s="166"/>
      <c r="CA93" s="166"/>
      <c r="CB93" s="166"/>
      <c r="CC93" s="166"/>
      <c r="CD93" s="166"/>
      <c r="CE93" s="167"/>
      <c r="CF93" s="165"/>
      <c r="CG93" s="166"/>
      <c r="CH93" s="166"/>
      <c r="CI93" s="166"/>
      <c r="CJ93" s="166"/>
      <c r="CK93" s="166"/>
      <c r="CL93" s="166"/>
      <c r="CM93" s="167"/>
      <c r="CN93" s="168"/>
      <c r="CO93" s="169"/>
      <c r="CP93" s="169"/>
      <c r="CQ93" s="169"/>
      <c r="CR93" s="169"/>
      <c r="CS93" s="169"/>
      <c r="CT93" s="169"/>
      <c r="CU93" s="170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x14ac:dyDescent="0.25">
      <c r="A94" s="105" t="s">
        <v>66</v>
      </c>
      <c r="B94" s="56"/>
      <c r="C94" s="56"/>
      <c r="D94" s="57"/>
      <c r="E94" s="58" t="s">
        <v>229</v>
      </c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60"/>
      <c r="AB94" s="64"/>
      <c r="AC94" s="65"/>
      <c r="AD94" s="65"/>
      <c r="AE94" s="65"/>
      <c r="AF94" s="65"/>
      <c r="AG94" s="65"/>
      <c r="AH94" s="65"/>
      <c r="AI94" s="66"/>
      <c r="AJ94" s="64"/>
      <c r="AK94" s="65"/>
      <c r="AL94" s="65"/>
      <c r="AM94" s="65"/>
      <c r="AN94" s="65"/>
      <c r="AO94" s="65"/>
      <c r="AP94" s="65"/>
      <c r="AQ94" s="66"/>
      <c r="AR94" s="64"/>
      <c r="AS94" s="65"/>
      <c r="AT94" s="65"/>
      <c r="AU94" s="65"/>
      <c r="AV94" s="65"/>
      <c r="AW94" s="65"/>
      <c r="AX94" s="65"/>
      <c r="AY94" s="66"/>
      <c r="AZ94" s="64"/>
      <c r="BA94" s="65"/>
      <c r="BB94" s="65"/>
      <c r="BC94" s="65"/>
      <c r="BD94" s="65"/>
      <c r="BE94" s="65"/>
      <c r="BF94" s="65"/>
      <c r="BG94" s="66"/>
      <c r="BH94" s="64"/>
      <c r="BI94" s="65"/>
      <c r="BJ94" s="65"/>
      <c r="BK94" s="65"/>
      <c r="BL94" s="65"/>
      <c r="BM94" s="65"/>
      <c r="BN94" s="65"/>
      <c r="BO94" s="66"/>
      <c r="BP94" s="64"/>
      <c r="BQ94" s="65"/>
      <c r="BR94" s="65"/>
      <c r="BS94" s="65"/>
      <c r="BT94" s="65"/>
      <c r="BU94" s="65"/>
      <c r="BV94" s="65"/>
      <c r="BW94" s="66"/>
      <c r="BX94" s="64"/>
      <c r="BY94" s="65"/>
      <c r="BZ94" s="65"/>
      <c r="CA94" s="65"/>
      <c r="CB94" s="65"/>
      <c r="CC94" s="65"/>
      <c r="CD94" s="65"/>
      <c r="CE94" s="66"/>
      <c r="CF94" s="64"/>
      <c r="CG94" s="65"/>
      <c r="CH94" s="65"/>
      <c r="CI94" s="65"/>
      <c r="CJ94" s="65"/>
      <c r="CK94" s="65"/>
      <c r="CL94" s="65"/>
      <c r="CM94" s="66"/>
      <c r="CN94" s="64"/>
      <c r="CO94" s="65"/>
      <c r="CP94" s="65"/>
      <c r="CQ94" s="65"/>
      <c r="CR94" s="65"/>
      <c r="CS94" s="65"/>
      <c r="CT94" s="65"/>
      <c r="CU94" s="66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x14ac:dyDescent="0.25">
      <c r="A95" s="70"/>
      <c r="B95" s="2"/>
      <c r="C95" s="2"/>
      <c r="D95" s="71"/>
      <c r="E95" s="72" t="s">
        <v>211</v>
      </c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4"/>
      <c r="AB95" s="78"/>
      <c r="AC95" s="79"/>
      <c r="AD95" s="79"/>
      <c r="AE95" s="79"/>
      <c r="AF95" s="79"/>
      <c r="AG95" s="79"/>
      <c r="AH95" s="79"/>
      <c r="AI95" s="80"/>
      <c r="AJ95" s="78"/>
      <c r="AK95" s="79"/>
      <c r="AL95" s="79"/>
      <c r="AM95" s="79"/>
      <c r="AN95" s="79"/>
      <c r="AO95" s="79"/>
      <c r="AP95" s="79"/>
      <c r="AQ95" s="80"/>
      <c r="AR95" s="78"/>
      <c r="AS95" s="79"/>
      <c r="AT95" s="79"/>
      <c r="AU95" s="79"/>
      <c r="AV95" s="79"/>
      <c r="AW95" s="79"/>
      <c r="AX95" s="79"/>
      <c r="AY95" s="80"/>
      <c r="AZ95" s="78"/>
      <c r="BA95" s="79"/>
      <c r="BB95" s="79"/>
      <c r="BC95" s="79"/>
      <c r="BD95" s="79"/>
      <c r="BE95" s="79"/>
      <c r="BF95" s="79"/>
      <c r="BG95" s="80"/>
      <c r="BH95" s="78"/>
      <c r="BI95" s="79"/>
      <c r="BJ95" s="79"/>
      <c r="BK95" s="79"/>
      <c r="BL95" s="79"/>
      <c r="BM95" s="79"/>
      <c r="BN95" s="79"/>
      <c r="BO95" s="80"/>
      <c r="BP95" s="78"/>
      <c r="BQ95" s="79"/>
      <c r="BR95" s="79"/>
      <c r="BS95" s="79"/>
      <c r="BT95" s="79"/>
      <c r="BU95" s="79"/>
      <c r="BV95" s="79"/>
      <c r="BW95" s="80"/>
      <c r="BX95" s="78"/>
      <c r="BY95" s="79"/>
      <c r="BZ95" s="79"/>
      <c r="CA95" s="79"/>
      <c r="CB95" s="79"/>
      <c r="CC95" s="79"/>
      <c r="CD95" s="79"/>
      <c r="CE95" s="80"/>
      <c r="CF95" s="78"/>
      <c r="CG95" s="79"/>
      <c r="CH95" s="79"/>
      <c r="CI95" s="79"/>
      <c r="CJ95" s="79"/>
      <c r="CK95" s="79"/>
      <c r="CL95" s="79"/>
      <c r="CM95" s="80"/>
      <c r="CN95" s="78"/>
      <c r="CO95" s="79"/>
      <c r="CP95" s="79"/>
      <c r="CQ95" s="79"/>
      <c r="CR95" s="79"/>
      <c r="CS95" s="79"/>
      <c r="CT95" s="79"/>
      <c r="CU95" s="80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x14ac:dyDescent="0.25">
      <c r="A96" s="84"/>
      <c r="B96" s="85"/>
      <c r="C96" s="85"/>
      <c r="D96" s="86"/>
      <c r="E96" s="87" t="s">
        <v>230</v>
      </c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9"/>
      <c r="AB96" s="93"/>
      <c r="AC96" s="94"/>
      <c r="AD96" s="94"/>
      <c r="AE96" s="94"/>
      <c r="AF96" s="94"/>
      <c r="AG96" s="94"/>
      <c r="AH96" s="94"/>
      <c r="AI96" s="95"/>
      <c r="AJ96" s="93"/>
      <c r="AK96" s="94"/>
      <c r="AL96" s="94"/>
      <c r="AM96" s="94"/>
      <c r="AN96" s="94"/>
      <c r="AO96" s="94"/>
      <c r="AP96" s="94"/>
      <c r="AQ96" s="95"/>
      <c r="AR96" s="93"/>
      <c r="AS96" s="94"/>
      <c r="AT96" s="94"/>
      <c r="AU96" s="94"/>
      <c r="AV96" s="94"/>
      <c r="AW96" s="94"/>
      <c r="AX96" s="94"/>
      <c r="AY96" s="95"/>
      <c r="AZ96" s="93"/>
      <c r="BA96" s="94"/>
      <c r="BB96" s="94"/>
      <c r="BC96" s="94"/>
      <c r="BD96" s="94"/>
      <c r="BE96" s="94"/>
      <c r="BF96" s="94"/>
      <c r="BG96" s="95"/>
      <c r="BH96" s="93"/>
      <c r="BI96" s="94"/>
      <c r="BJ96" s="94"/>
      <c r="BK96" s="94"/>
      <c r="BL96" s="94"/>
      <c r="BM96" s="94"/>
      <c r="BN96" s="94"/>
      <c r="BO96" s="95"/>
      <c r="BP96" s="93"/>
      <c r="BQ96" s="94"/>
      <c r="BR96" s="94"/>
      <c r="BS96" s="94"/>
      <c r="BT96" s="94"/>
      <c r="BU96" s="94"/>
      <c r="BV96" s="94"/>
      <c r="BW96" s="95"/>
      <c r="BX96" s="93"/>
      <c r="BY96" s="94"/>
      <c r="BZ96" s="94"/>
      <c r="CA96" s="94"/>
      <c r="CB96" s="94"/>
      <c r="CC96" s="94"/>
      <c r="CD96" s="94"/>
      <c r="CE96" s="95"/>
      <c r="CF96" s="93"/>
      <c r="CG96" s="94"/>
      <c r="CH96" s="94"/>
      <c r="CI96" s="94"/>
      <c r="CJ96" s="94"/>
      <c r="CK96" s="94"/>
      <c r="CL96" s="94"/>
      <c r="CM96" s="95"/>
      <c r="CN96" s="93"/>
      <c r="CO96" s="94"/>
      <c r="CP96" s="94"/>
      <c r="CQ96" s="94"/>
      <c r="CR96" s="94"/>
      <c r="CS96" s="94"/>
      <c r="CT96" s="94"/>
      <c r="CU96" s="95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x14ac:dyDescent="0.25">
      <c r="A97" s="105" t="s">
        <v>231</v>
      </c>
      <c r="B97" s="56"/>
      <c r="C97" s="56"/>
      <c r="D97" s="57"/>
      <c r="E97" s="58" t="s">
        <v>232</v>
      </c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60"/>
      <c r="AB97" s="64"/>
      <c r="AC97" s="65"/>
      <c r="AD97" s="65"/>
      <c r="AE97" s="65"/>
      <c r="AF97" s="65"/>
      <c r="AG97" s="65"/>
      <c r="AH97" s="65"/>
      <c r="AI97" s="66"/>
      <c r="AJ97" s="64"/>
      <c r="AK97" s="65"/>
      <c r="AL97" s="65"/>
      <c r="AM97" s="65"/>
      <c r="AN97" s="65"/>
      <c r="AO97" s="65"/>
      <c r="AP97" s="65"/>
      <c r="AQ97" s="66"/>
      <c r="AR97" s="64"/>
      <c r="AS97" s="65"/>
      <c r="AT97" s="65"/>
      <c r="AU97" s="65"/>
      <c r="AV97" s="65"/>
      <c r="AW97" s="65"/>
      <c r="AX97" s="65"/>
      <c r="AY97" s="66"/>
      <c r="AZ97" s="64"/>
      <c r="BA97" s="65"/>
      <c r="BB97" s="65"/>
      <c r="BC97" s="65"/>
      <c r="BD97" s="65"/>
      <c r="BE97" s="65"/>
      <c r="BF97" s="65"/>
      <c r="BG97" s="66"/>
      <c r="BH97" s="64"/>
      <c r="BI97" s="65"/>
      <c r="BJ97" s="65"/>
      <c r="BK97" s="65"/>
      <c r="BL97" s="65"/>
      <c r="BM97" s="65"/>
      <c r="BN97" s="65"/>
      <c r="BO97" s="66"/>
      <c r="BP97" s="64"/>
      <c r="BQ97" s="65"/>
      <c r="BR97" s="65"/>
      <c r="BS97" s="65"/>
      <c r="BT97" s="65"/>
      <c r="BU97" s="65"/>
      <c r="BV97" s="65"/>
      <c r="BW97" s="66"/>
      <c r="BX97" s="64"/>
      <c r="BY97" s="65"/>
      <c r="BZ97" s="65"/>
      <c r="CA97" s="65"/>
      <c r="CB97" s="65"/>
      <c r="CC97" s="65"/>
      <c r="CD97" s="65"/>
      <c r="CE97" s="66"/>
      <c r="CF97" s="64"/>
      <c r="CG97" s="65"/>
      <c r="CH97" s="65"/>
      <c r="CI97" s="65"/>
      <c r="CJ97" s="65"/>
      <c r="CK97" s="65"/>
      <c r="CL97" s="65"/>
      <c r="CM97" s="66"/>
      <c r="CN97" s="64"/>
      <c r="CO97" s="65"/>
      <c r="CP97" s="65"/>
      <c r="CQ97" s="65"/>
      <c r="CR97" s="65"/>
      <c r="CS97" s="65"/>
      <c r="CT97" s="65"/>
      <c r="CU97" s="66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x14ac:dyDescent="0.25">
      <c r="A98" s="84"/>
      <c r="B98" s="85"/>
      <c r="C98" s="85"/>
      <c r="D98" s="86"/>
      <c r="E98" s="87" t="s">
        <v>233</v>
      </c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9"/>
      <c r="AB98" s="93"/>
      <c r="AC98" s="94"/>
      <c r="AD98" s="94"/>
      <c r="AE98" s="94"/>
      <c r="AF98" s="94"/>
      <c r="AG98" s="94"/>
      <c r="AH98" s="94"/>
      <c r="AI98" s="95"/>
      <c r="AJ98" s="93"/>
      <c r="AK98" s="94"/>
      <c r="AL98" s="94"/>
      <c r="AM98" s="94"/>
      <c r="AN98" s="94"/>
      <c r="AO98" s="94"/>
      <c r="AP98" s="94"/>
      <c r="AQ98" s="95"/>
      <c r="AR98" s="93"/>
      <c r="AS98" s="94"/>
      <c r="AT98" s="94"/>
      <c r="AU98" s="94"/>
      <c r="AV98" s="94"/>
      <c r="AW98" s="94"/>
      <c r="AX98" s="94"/>
      <c r="AY98" s="95"/>
      <c r="AZ98" s="93"/>
      <c r="BA98" s="94"/>
      <c r="BB98" s="94"/>
      <c r="BC98" s="94"/>
      <c r="BD98" s="94"/>
      <c r="BE98" s="94"/>
      <c r="BF98" s="94"/>
      <c r="BG98" s="95"/>
      <c r="BH98" s="93"/>
      <c r="BI98" s="94"/>
      <c r="BJ98" s="94"/>
      <c r="BK98" s="94"/>
      <c r="BL98" s="94"/>
      <c r="BM98" s="94"/>
      <c r="BN98" s="94"/>
      <c r="BO98" s="95"/>
      <c r="BP98" s="93"/>
      <c r="BQ98" s="94"/>
      <c r="BR98" s="94"/>
      <c r="BS98" s="94"/>
      <c r="BT98" s="94"/>
      <c r="BU98" s="94"/>
      <c r="BV98" s="94"/>
      <c r="BW98" s="95"/>
      <c r="BX98" s="93"/>
      <c r="BY98" s="94"/>
      <c r="BZ98" s="94"/>
      <c r="CA98" s="94"/>
      <c r="CB98" s="94"/>
      <c r="CC98" s="94"/>
      <c r="CD98" s="94"/>
      <c r="CE98" s="95"/>
      <c r="CF98" s="93"/>
      <c r="CG98" s="94"/>
      <c r="CH98" s="94"/>
      <c r="CI98" s="94"/>
      <c r="CJ98" s="94"/>
      <c r="CK98" s="94"/>
      <c r="CL98" s="94"/>
      <c r="CM98" s="95"/>
      <c r="CN98" s="93"/>
      <c r="CO98" s="94"/>
      <c r="CP98" s="94"/>
      <c r="CQ98" s="94"/>
      <c r="CR98" s="94"/>
      <c r="CS98" s="94"/>
      <c r="CT98" s="94"/>
      <c r="CU98" s="95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x14ac:dyDescent="0.25">
      <c r="A99" s="105" t="s">
        <v>234</v>
      </c>
      <c r="B99" s="56"/>
      <c r="C99" s="56"/>
      <c r="D99" s="57"/>
      <c r="E99" s="58" t="s">
        <v>213</v>
      </c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60"/>
      <c r="AB99" s="64"/>
      <c r="AC99" s="65"/>
      <c r="AD99" s="65"/>
      <c r="AE99" s="65"/>
      <c r="AF99" s="65"/>
      <c r="AG99" s="65"/>
      <c r="AH99" s="65"/>
      <c r="AI99" s="66"/>
      <c r="AJ99" s="64"/>
      <c r="AK99" s="65"/>
      <c r="AL99" s="65"/>
      <c r="AM99" s="65"/>
      <c r="AN99" s="65"/>
      <c r="AO99" s="65"/>
      <c r="AP99" s="65"/>
      <c r="AQ99" s="66"/>
      <c r="AR99" s="64"/>
      <c r="AS99" s="65"/>
      <c r="AT99" s="65"/>
      <c r="AU99" s="65"/>
      <c r="AV99" s="65"/>
      <c r="AW99" s="65"/>
      <c r="AX99" s="65"/>
      <c r="AY99" s="66"/>
      <c r="AZ99" s="64"/>
      <c r="BA99" s="65"/>
      <c r="BB99" s="65"/>
      <c r="BC99" s="65"/>
      <c r="BD99" s="65"/>
      <c r="BE99" s="65"/>
      <c r="BF99" s="65"/>
      <c r="BG99" s="66"/>
      <c r="BH99" s="64"/>
      <c r="BI99" s="65"/>
      <c r="BJ99" s="65"/>
      <c r="BK99" s="65"/>
      <c r="BL99" s="65"/>
      <c r="BM99" s="65"/>
      <c r="BN99" s="65"/>
      <c r="BO99" s="66"/>
      <c r="BP99" s="64"/>
      <c r="BQ99" s="65"/>
      <c r="BR99" s="65"/>
      <c r="BS99" s="65"/>
      <c r="BT99" s="65"/>
      <c r="BU99" s="65"/>
      <c r="BV99" s="65"/>
      <c r="BW99" s="66"/>
      <c r="BX99" s="64"/>
      <c r="BY99" s="65"/>
      <c r="BZ99" s="65"/>
      <c r="CA99" s="65"/>
      <c r="CB99" s="65"/>
      <c r="CC99" s="65"/>
      <c r="CD99" s="65"/>
      <c r="CE99" s="66"/>
      <c r="CF99" s="64"/>
      <c r="CG99" s="65"/>
      <c r="CH99" s="65"/>
      <c r="CI99" s="65"/>
      <c r="CJ99" s="65"/>
      <c r="CK99" s="65"/>
      <c r="CL99" s="65"/>
      <c r="CM99" s="66"/>
      <c r="CN99" s="64"/>
      <c r="CO99" s="65"/>
      <c r="CP99" s="65"/>
      <c r="CQ99" s="65"/>
      <c r="CR99" s="65"/>
      <c r="CS99" s="65"/>
      <c r="CT99" s="65"/>
      <c r="CU99" s="66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x14ac:dyDescent="0.25">
      <c r="A100" s="84"/>
      <c r="B100" s="85"/>
      <c r="C100" s="85"/>
      <c r="D100" s="86"/>
      <c r="E100" s="87" t="s">
        <v>215</v>
      </c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9"/>
      <c r="AB100" s="93"/>
      <c r="AC100" s="94"/>
      <c r="AD100" s="94"/>
      <c r="AE100" s="94"/>
      <c r="AF100" s="94"/>
      <c r="AG100" s="94"/>
      <c r="AH100" s="94"/>
      <c r="AI100" s="95"/>
      <c r="AJ100" s="93"/>
      <c r="AK100" s="94"/>
      <c r="AL100" s="94"/>
      <c r="AM100" s="94"/>
      <c r="AN100" s="94"/>
      <c r="AO100" s="94"/>
      <c r="AP100" s="94"/>
      <c r="AQ100" s="95"/>
      <c r="AR100" s="93"/>
      <c r="AS100" s="94"/>
      <c r="AT100" s="94"/>
      <c r="AU100" s="94"/>
      <c r="AV100" s="94"/>
      <c r="AW100" s="94"/>
      <c r="AX100" s="94"/>
      <c r="AY100" s="95"/>
      <c r="AZ100" s="93"/>
      <c r="BA100" s="94"/>
      <c r="BB100" s="94"/>
      <c r="BC100" s="94"/>
      <c r="BD100" s="94"/>
      <c r="BE100" s="94"/>
      <c r="BF100" s="94"/>
      <c r="BG100" s="95"/>
      <c r="BH100" s="93"/>
      <c r="BI100" s="94"/>
      <c r="BJ100" s="94"/>
      <c r="BK100" s="94"/>
      <c r="BL100" s="94"/>
      <c r="BM100" s="94"/>
      <c r="BN100" s="94"/>
      <c r="BO100" s="95"/>
      <c r="BP100" s="93"/>
      <c r="BQ100" s="94"/>
      <c r="BR100" s="94"/>
      <c r="BS100" s="94"/>
      <c r="BT100" s="94"/>
      <c r="BU100" s="94"/>
      <c r="BV100" s="94"/>
      <c r="BW100" s="95"/>
      <c r="BX100" s="93"/>
      <c r="BY100" s="94"/>
      <c r="BZ100" s="94"/>
      <c r="CA100" s="94"/>
      <c r="CB100" s="94"/>
      <c r="CC100" s="94"/>
      <c r="CD100" s="94"/>
      <c r="CE100" s="95"/>
      <c r="CF100" s="93"/>
      <c r="CG100" s="94"/>
      <c r="CH100" s="94"/>
      <c r="CI100" s="94"/>
      <c r="CJ100" s="94"/>
      <c r="CK100" s="94"/>
      <c r="CL100" s="94"/>
      <c r="CM100" s="95"/>
      <c r="CN100" s="93"/>
      <c r="CO100" s="94"/>
      <c r="CP100" s="94"/>
      <c r="CQ100" s="94"/>
      <c r="CR100" s="94"/>
      <c r="CS100" s="94"/>
      <c r="CT100" s="94"/>
      <c r="CU100" s="95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x14ac:dyDescent="0.25">
      <c r="A101" s="105" t="s">
        <v>235</v>
      </c>
      <c r="B101" s="56"/>
      <c r="C101" s="56"/>
      <c r="D101" s="57"/>
      <c r="E101" s="58" t="s">
        <v>217</v>
      </c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60"/>
      <c r="AB101" s="105" t="s">
        <v>196</v>
      </c>
      <c r="AC101" s="56"/>
      <c r="AD101" s="56"/>
      <c r="AE101" s="56"/>
      <c r="AF101" s="56"/>
      <c r="AG101" s="56"/>
      <c r="AH101" s="56"/>
      <c r="AI101" s="57"/>
      <c r="AJ101" s="64"/>
      <c r="AK101" s="65"/>
      <c r="AL101" s="65"/>
      <c r="AM101" s="65"/>
      <c r="AN101" s="65"/>
      <c r="AO101" s="65"/>
      <c r="AP101" s="65"/>
      <c r="AQ101" s="66"/>
      <c r="AR101" s="64"/>
      <c r="AS101" s="65"/>
      <c r="AT101" s="65"/>
      <c r="AU101" s="65"/>
      <c r="AV101" s="65"/>
      <c r="AW101" s="65"/>
      <c r="AX101" s="65"/>
      <c r="AY101" s="66"/>
      <c r="AZ101" s="64"/>
      <c r="BA101" s="65"/>
      <c r="BB101" s="65"/>
      <c r="BC101" s="65"/>
      <c r="BD101" s="65"/>
      <c r="BE101" s="65"/>
      <c r="BF101" s="65"/>
      <c r="BG101" s="66"/>
      <c r="BH101" s="64"/>
      <c r="BI101" s="65"/>
      <c r="BJ101" s="65"/>
      <c r="BK101" s="65"/>
      <c r="BL101" s="65"/>
      <c r="BM101" s="65"/>
      <c r="BN101" s="65"/>
      <c r="BO101" s="66"/>
      <c r="BP101" s="105" t="s">
        <v>197</v>
      </c>
      <c r="BQ101" s="56"/>
      <c r="BR101" s="56"/>
      <c r="BS101" s="56"/>
      <c r="BT101" s="56"/>
      <c r="BU101" s="56"/>
      <c r="BV101" s="56"/>
      <c r="BW101" s="57"/>
      <c r="BX101" s="64"/>
      <c r="BY101" s="65"/>
      <c r="BZ101" s="65"/>
      <c r="CA101" s="65"/>
      <c r="CB101" s="65"/>
      <c r="CC101" s="65"/>
      <c r="CD101" s="65"/>
      <c r="CE101" s="66"/>
      <c r="CF101" s="64"/>
      <c r="CG101" s="65"/>
      <c r="CH101" s="65"/>
      <c r="CI101" s="65"/>
      <c r="CJ101" s="65"/>
      <c r="CK101" s="65"/>
      <c r="CL101" s="65"/>
      <c r="CM101" s="66"/>
      <c r="CN101" s="105" t="s">
        <v>198</v>
      </c>
      <c r="CO101" s="56"/>
      <c r="CP101" s="56"/>
      <c r="CQ101" s="56"/>
      <c r="CR101" s="56"/>
      <c r="CS101" s="56"/>
      <c r="CT101" s="56"/>
      <c r="CU101" s="57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x14ac:dyDescent="0.25">
      <c r="A102" s="70"/>
      <c r="B102" s="2"/>
      <c r="C102" s="2"/>
      <c r="D102" s="71"/>
      <c r="E102" s="72" t="s">
        <v>218</v>
      </c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4"/>
      <c r="AB102" s="70"/>
      <c r="AC102" s="2"/>
      <c r="AD102" s="2"/>
      <c r="AE102" s="2"/>
      <c r="AF102" s="2"/>
      <c r="AG102" s="2"/>
      <c r="AH102" s="2"/>
      <c r="AI102" s="71"/>
      <c r="AJ102" s="78"/>
      <c r="AK102" s="79"/>
      <c r="AL102" s="79"/>
      <c r="AM102" s="79"/>
      <c r="AN102" s="79"/>
      <c r="AO102" s="79"/>
      <c r="AP102" s="79"/>
      <c r="AQ102" s="80"/>
      <c r="AR102" s="78"/>
      <c r="AS102" s="79"/>
      <c r="AT102" s="79"/>
      <c r="AU102" s="79"/>
      <c r="AV102" s="79"/>
      <c r="AW102" s="79"/>
      <c r="AX102" s="79"/>
      <c r="AY102" s="80"/>
      <c r="AZ102" s="78"/>
      <c r="BA102" s="79"/>
      <c r="BB102" s="79"/>
      <c r="BC102" s="79"/>
      <c r="BD102" s="79"/>
      <c r="BE102" s="79"/>
      <c r="BF102" s="79"/>
      <c r="BG102" s="80"/>
      <c r="BH102" s="78"/>
      <c r="BI102" s="79"/>
      <c r="BJ102" s="79"/>
      <c r="BK102" s="79"/>
      <c r="BL102" s="79"/>
      <c r="BM102" s="79"/>
      <c r="BN102" s="79"/>
      <c r="BO102" s="80"/>
      <c r="BP102" s="70"/>
      <c r="BQ102" s="2"/>
      <c r="BR102" s="2"/>
      <c r="BS102" s="2"/>
      <c r="BT102" s="2"/>
      <c r="BU102" s="2"/>
      <c r="BV102" s="2"/>
      <c r="BW102" s="71"/>
      <c r="BX102" s="78"/>
      <c r="BY102" s="79"/>
      <c r="BZ102" s="79"/>
      <c r="CA102" s="79"/>
      <c r="CB102" s="79"/>
      <c r="CC102" s="79"/>
      <c r="CD102" s="79"/>
      <c r="CE102" s="80"/>
      <c r="CF102" s="78"/>
      <c r="CG102" s="79"/>
      <c r="CH102" s="79"/>
      <c r="CI102" s="79"/>
      <c r="CJ102" s="79"/>
      <c r="CK102" s="79"/>
      <c r="CL102" s="79"/>
      <c r="CM102" s="80"/>
      <c r="CN102" s="70"/>
      <c r="CO102" s="2"/>
      <c r="CP102" s="2"/>
      <c r="CQ102" s="2"/>
      <c r="CR102" s="2"/>
      <c r="CS102" s="2"/>
      <c r="CT102" s="2"/>
      <c r="CU102" s="7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x14ac:dyDescent="0.25">
      <c r="A103" s="70"/>
      <c r="B103" s="2"/>
      <c r="C103" s="2"/>
      <c r="D103" s="71"/>
      <c r="E103" s="72" t="s">
        <v>220</v>
      </c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4"/>
      <c r="AB103" s="70"/>
      <c r="AC103" s="2"/>
      <c r="AD103" s="2"/>
      <c r="AE103" s="2"/>
      <c r="AF103" s="2"/>
      <c r="AG103" s="2"/>
      <c r="AH103" s="2"/>
      <c r="AI103" s="71"/>
      <c r="AJ103" s="78"/>
      <c r="AK103" s="79"/>
      <c r="AL103" s="79"/>
      <c r="AM103" s="79"/>
      <c r="AN103" s="79"/>
      <c r="AO103" s="79"/>
      <c r="AP103" s="79"/>
      <c r="AQ103" s="80"/>
      <c r="AR103" s="78"/>
      <c r="AS103" s="79"/>
      <c r="AT103" s="79"/>
      <c r="AU103" s="79"/>
      <c r="AV103" s="79"/>
      <c r="AW103" s="79"/>
      <c r="AX103" s="79"/>
      <c r="AY103" s="80"/>
      <c r="AZ103" s="78"/>
      <c r="BA103" s="79"/>
      <c r="BB103" s="79"/>
      <c r="BC103" s="79"/>
      <c r="BD103" s="79"/>
      <c r="BE103" s="79"/>
      <c r="BF103" s="79"/>
      <c r="BG103" s="80"/>
      <c r="BH103" s="78"/>
      <c r="BI103" s="79"/>
      <c r="BJ103" s="79"/>
      <c r="BK103" s="79"/>
      <c r="BL103" s="79"/>
      <c r="BM103" s="79"/>
      <c r="BN103" s="79"/>
      <c r="BO103" s="80"/>
      <c r="BP103" s="70"/>
      <c r="BQ103" s="2"/>
      <c r="BR103" s="2"/>
      <c r="BS103" s="2"/>
      <c r="BT103" s="2"/>
      <c r="BU103" s="2"/>
      <c r="BV103" s="2"/>
      <c r="BW103" s="71"/>
      <c r="BX103" s="78"/>
      <c r="BY103" s="79"/>
      <c r="BZ103" s="79"/>
      <c r="CA103" s="79"/>
      <c r="CB103" s="79"/>
      <c r="CC103" s="79"/>
      <c r="CD103" s="79"/>
      <c r="CE103" s="80"/>
      <c r="CF103" s="78"/>
      <c r="CG103" s="79"/>
      <c r="CH103" s="79"/>
      <c r="CI103" s="79"/>
      <c r="CJ103" s="79"/>
      <c r="CK103" s="79"/>
      <c r="CL103" s="79"/>
      <c r="CM103" s="80"/>
      <c r="CN103" s="70"/>
      <c r="CO103" s="2"/>
      <c r="CP103" s="2"/>
      <c r="CQ103" s="2"/>
      <c r="CR103" s="2"/>
      <c r="CS103" s="2"/>
      <c r="CT103" s="2"/>
      <c r="CU103" s="7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x14ac:dyDescent="0.25">
      <c r="A104" s="70"/>
      <c r="B104" s="2"/>
      <c r="C104" s="2"/>
      <c r="D104" s="71"/>
      <c r="E104" s="72" t="s">
        <v>222</v>
      </c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4"/>
      <c r="AB104" s="70"/>
      <c r="AC104" s="2"/>
      <c r="AD104" s="2"/>
      <c r="AE104" s="2"/>
      <c r="AF104" s="2"/>
      <c r="AG104" s="2"/>
      <c r="AH104" s="2"/>
      <c r="AI104" s="71"/>
      <c r="AJ104" s="78"/>
      <c r="AK104" s="79"/>
      <c r="AL104" s="79"/>
      <c r="AM104" s="79"/>
      <c r="AN104" s="79"/>
      <c r="AO104" s="79"/>
      <c r="AP104" s="79"/>
      <c r="AQ104" s="80"/>
      <c r="AR104" s="78"/>
      <c r="AS104" s="79"/>
      <c r="AT104" s="79"/>
      <c r="AU104" s="79"/>
      <c r="AV104" s="79"/>
      <c r="AW104" s="79"/>
      <c r="AX104" s="79"/>
      <c r="AY104" s="80"/>
      <c r="AZ104" s="78"/>
      <c r="BA104" s="79"/>
      <c r="BB104" s="79"/>
      <c r="BC104" s="79"/>
      <c r="BD104" s="79"/>
      <c r="BE104" s="79"/>
      <c r="BF104" s="79"/>
      <c r="BG104" s="80"/>
      <c r="BH104" s="78"/>
      <c r="BI104" s="79"/>
      <c r="BJ104" s="79"/>
      <c r="BK104" s="79"/>
      <c r="BL104" s="79"/>
      <c r="BM104" s="79"/>
      <c r="BN104" s="79"/>
      <c r="BO104" s="80"/>
      <c r="BP104" s="70"/>
      <c r="BQ104" s="2"/>
      <c r="BR104" s="2"/>
      <c r="BS104" s="2"/>
      <c r="BT104" s="2"/>
      <c r="BU104" s="2"/>
      <c r="BV104" s="2"/>
      <c r="BW104" s="71"/>
      <c r="BX104" s="78"/>
      <c r="BY104" s="79"/>
      <c r="BZ104" s="79"/>
      <c r="CA104" s="79"/>
      <c r="CB104" s="79"/>
      <c r="CC104" s="79"/>
      <c r="CD104" s="79"/>
      <c r="CE104" s="80"/>
      <c r="CF104" s="78"/>
      <c r="CG104" s="79"/>
      <c r="CH104" s="79"/>
      <c r="CI104" s="79"/>
      <c r="CJ104" s="79"/>
      <c r="CK104" s="79"/>
      <c r="CL104" s="79"/>
      <c r="CM104" s="80"/>
      <c r="CN104" s="70"/>
      <c r="CO104" s="2"/>
      <c r="CP104" s="2"/>
      <c r="CQ104" s="2"/>
      <c r="CR104" s="2"/>
      <c r="CS104" s="2"/>
      <c r="CT104" s="2"/>
      <c r="CU104" s="7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x14ac:dyDescent="0.25">
      <c r="A105" s="70"/>
      <c r="B105" s="2"/>
      <c r="C105" s="2"/>
      <c r="D105" s="71"/>
      <c r="E105" s="72" t="s">
        <v>224</v>
      </c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4"/>
      <c r="AB105" s="70"/>
      <c r="AC105" s="2"/>
      <c r="AD105" s="2"/>
      <c r="AE105" s="2"/>
      <c r="AF105" s="2"/>
      <c r="AG105" s="2"/>
      <c r="AH105" s="2"/>
      <c r="AI105" s="71"/>
      <c r="AJ105" s="78"/>
      <c r="AK105" s="79"/>
      <c r="AL105" s="79"/>
      <c r="AM105" s="79"/>
      <c r="AN105" s="79"/>
      <c r="AO105" s="79"/>
      <c r="AP105" s="79"/>
      <c r="AQ105" s="80"/>
      <c r="AR105" s="78"/>
      <c r="AS105" s="79"/>
      <c r="AT105" s="79"/>
      <c r="AU105" s="79"/>
      <c r="AV105" s="79"/>
      <c r="AW105" s="79"/>
      <c r="AX105" s="79"/>
      <c r="AY105" s="80"/>
      <c r="AZ105" s="78"/>
      <c r="BA105" s="79"/>
      <c r="BB105" s="79"/>
      <c r="BC105" s="79"/>
      <c r="BD105" s="79"/>
      <c r="BE105" s="79"/>
      <c r="BF105" s="79"/>
      <c r="BG105" s="80"/>
      <c r="BH105" s="78"/>
      <c r="BI105" s="79"/>
      <c r="BJ105" s="79"/>
      <c r="BK105" s="79"/>
      <c r="BL105" s="79"/>
      <c r="BM105" s="79"/>
      <c r="BN105" s="79"/>
      <c r="BO105" s="80"/>
      <c r="BP105" s="70"/>
      <c r="BQ105" s="2"/>
      <c r="BR105" s="2"/>
      <c r="BS105" s="2"/>
      <c r="BT105" s="2"/>
      <c r="BU105" s="2"/>
      <c r="BV105" s="2"/>
      <c r="BW105" s="71"/>
      <c r="BX105" s="78"/>
      <c r="BY105" s="79"/>
      <c r="BZ105" s="79"/>
      <c r="CA105" s="79"/>
      <c r="CB105" s="79"/>
      <c r="CC105" s="79"/>
      <c r="CD105" s="79"/>
      <c r="CE105" s="80"/>
      <c r="CF105" s="78"/>
      <c r="CG105" s="79"/>
      <c r="CH105" s="79"/>
      <c r="CI105" s="79"/>
      <c r="CJ105" s="79"/>
      <c r="CK105" s="79"/>
      <c r="CL105" s="79"/>
      <c r="CM105" s="80"/>
      <c r="CN105" s="70"/>
      <c r="CO105" s="2"/>
      <c r="CP105" s="2"/>
      <c r="CQ105" s="2"/>
      <c r="CR105" s="2"/>
      <c r="CS105" s="2"/>
      <c r="CT105" s="2"/>
      <c r="CU105" s="7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x14ac:dyDescent="0.25">
      <c r="A106" s="84"/>
      <c r="B106" s="85"/>
      <c r="C106" s="85"/>
      <c r="D106" s="86"/>
      <c r="E106" s="87" t="s">
        <v>226</v>
      </c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9"/>
      <c r="AB106" s="84"/>
      <c r="AC106" s="85"/>
      <c r="AD106" s="85"/>
      <c r="AE106" s="85"/>
      <c r="AF106" s="85"/>
      <c r="AG106" s="85"/>
      <c r="AH106" s="85"/>
      <c r="AI106" s="86"/>
      <c r="AJ106" s="93"/>
      <c r="AK106" s="94"/>
      <c r="AL106" s="94"/>
      <c r="AM106" s="94"/>
      <c r="AN106" s="94"/>
      <c r="AO106" s="94"/>
      <c r="AP106" s="94"/>
      <c r="AQ106" s="95"/>
      <c r="AR106" s="93"/>
      <c r="AS106" s="94"/>
      <c r="AT106" s="94"/>
      <c r="AU106" s="94"/>
      <c r="AV106" s="94"/>
      <c r="AW106" s="94"/>
      <c r="AX106" s="94"/>
      <c r="AY106" s="95"/>
      <c r="AZ106" s="93"/>
      <c r="BA106" s="94"/>
      <c r="BB106" s="94"/>
      <c r="BC106" s="94"/>
      <c r="BD106" s="94"/>
      <c r="BE106" s="94"/>
      <c r="BF106" s="94"/>
      <c r="BG106" s="95"/>
      <c r="BH106" s="93"/>
      <c r="BI106" s="94"/>
      <c r="BJ106" s="94"/>
      <c r="BK106" s="94"/>
      <c r="BL106" s="94"/>
      <c r="BM106" s="94"/>
      <c r="BN106" s="94"/>
      <c r="BO106" s="95"/>
      <c r="BP106" s="84"/>
      <c r="BQ106" s="85"/>
      <c r="BR106" s="85"/>
      <c r="BS106" s="85"/>
      <c r="BT106" s="85"/>
      <c r="BU106" s="85"/>
      <c r="BV106" s="85"/>
      <c r="BW106" s="86"/>
      <c r="BX106" s="93"/>
      <c r="BY106" s="94"/>
      <c r="BZ106" s="94"/>
      <c r="CA106" s="94"/>
      <c r="CB106" s="94"/>
      <c r="CC106" s="94"/>
      <c r="CD106" s="94"/>
      <c r="CE106" s="95"/>
      <c r="CF106" s="93"/>
      <c r="CG106" s="94"/>
      <c r="CH106" s="94"/>
      <c r="CI106" s="94"/>
      <c r="CJ106" s="94"/>
      <c r="CK106" s="94"/>
      <c r="CL106" s="94"/>
      <c r="CM106" s="95"/>
      <c r="CN106" s="84"/>
      <c r="CO106" s="85"/>
      <c r="CP106" s="85"/>
      <c r="CQ106" s="85"/>
      <c r="CR106" s="85"/>
      <c r="CS106" s="85"/>
      <c r="CT106" s="85"/>
      <c r="CU106" s="86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x14ac:dyDescent="0.25">
      <c r="A107" s="105" t="s">
        <v>76</v>
      </c>
      <c r="B107" s="56"/>
      <c r="C107" s="56"/>
      <c r="D107" s="57"/>
      <c r="E107" s="58" t="s">
        <v>236</v>
      </c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60"/>
      <c r="AB107" s="64"/>
      <c r="AC107" s="65"/>
      <c r="AD107" s="65"/>
      <c r="AE107" s="65"/>
      <c r="AF107" s="65"/>
      <c r="AG107" s="65"/>
      <c r="AH107" s="65"/>
      <c r="AI107" s="66"/>
      <c r="AJ107" s="64"/>
      <c r="AK107" s="65"/>
      <c r="AL107" s="65"/>
      <c r="AM107" s="65"/>
      <c r="AN107" s="65"/>
      <c r="AO107" s="65"/>
      <c r="AP107" s="65"/>
      <c r="AQ107" s="66"/>
      <c r="AR107" s="64"/>
      <c r="AS107" s="65"/>
      <c r="AT107" s="65"/>
      <c r="AU107" s="65"/>
      <c r="AV107" s="65"/>
      <c r="AW107" s="65"/>
      <c r="AX107" s="65"/>
      <c r="AY107" s="66"/>
      <c r="AZ107" s="64"/>
      <c r="BA107" s="65"/>
      <c r="BB107" s="65"/>
      <c r="BC107" s="65"/>
      <c r="BD107" s="65"/>
      <c r="BE107" s="65"/>
      <c r="BF107" s="65"/>
      <c r="BG107" s="66"/>
      <c r="BH107" s="64"/>
      <c r="BI107" s="65"/>
      <c r="BJ107" s="65"/>
      <c r="BK107" s="65"/>
      <c r="BL107" s="65"/>
      <c r="BM107" s="65"/>
      <c r="BN107" s="65"/>
      <c r="BO107" s="66"/>
      <c r="BP107" s="64"/>
      <c r="BQ107" s="65"/>
      <c r="BR107" s="65"/>
      <c r="BS107" s="65"/>
      <c r="BT107" s="65"/>
      <c r="BU107" s="65"/>
      <c r="BV107" s="65"/>
      <c r="BW107" s="66"/>
      <c r="BX107" s="64"/>
      <c r="BY107" s="65"/>
      <c r="BZ107" s="65"/>
      <c r="CA107" s="65"/>
      <c r="CB107" s="65"/>
      <c r="CC107" s="65"/>
      <c r="CD107" s="65"/>
      <c r="CE107" s="66"/>
      <c r="CF107" s="64"/>
      <c r="CG107" s="65"/>
      <c r="CH107" s="65"/>
      <c r="CI107" s="65"/>
      <c r="CJ107" s="65"/>
      <c r="CK107" s="65"/>
      <c r="CL107" s="65"/>
      <c r="CM107" s="66"/>
      <c r="CN107" s="64"/>
      <c r="CO107" s="65"/>
      <c r="CP107" s="65"/>
      <c r="CQ107" s="65"/>
      <c r="CR107" s="65"/>
      <c r="CS107" s="65"/>
      <c r="CT107" s="65"/>
      <c r="CU107" s="66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x14ac:dyDescent="0.25">
      <c r="A108" s="70"/>
      <c r="B108" s="2"/>
      <c r="C108" s="2"/>
      <c r="D108" s="71"/>
      <c r="E108" s="72" t="s">
        <v>237</v>
      </c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4"/>
      <c r="AB108" s="78"/>
      <c r="AC108" s="79"/>
      <c r="AD108" s="79"/>
      <c r="AE108" s="79"/>
      <c r="AF108" s="79"/>
      <c r="AG108" s="79"/>
      <c r="AH108" s="79"/>
      <c r="AI108" s="80"/>
      <c r="AJ108" s="78"/>
      <c r="AK108" s="79"/>
      <c r="AL108" s="79"/>
      <c r="AM108" s="79"/>
      <c r="AN108" s="79"/>
      <c r="AO108" s="79"/>
      <c r="AP108" s="79"/>
      <c r="AQ108" s="80"/>
      <c r="AR108" s="78"/>
      <c r="AS108" s="79"/>
      <c r="AT108" s="79"/>
      <c r="AU108" s="79"/>
      <c r="AV108" s="79"/>
      <c r="AW108" s="79"/>
      <c r="AX108" s="79"/>
      <c r="AY108" s="80"/>
      <c r="AZ108" s="78"/>
      <c r="BA108" s="79"/>
      <c r="BB108" s="79"/>
      <c r="BC108" s="79"/>
      <c r="BD108" s="79"/>
      <c r="BE108" s="79"/>
      <c r="BF108" s="79"/>
      <c r="BG108" s="80"/>
      <c r="BH108" s="78"/>
      <c r="BI108" s="79"/>
      <c r="BJ108" s="79"/>
      <c r="BK108" s="79"/>
      <c r="BL108" s="79"/>
      <c r="BM108" s="79"/>
      <c r="BN108" s="79"/>
      <c r="BO108" s="80"/>
      <c r="BP108" s="78"/>
      <c r="BQ108" s="79"/>
      <c r="BR108" s="79"/>
      <c r="BS108" s="79"/>
      <c r="BT108" s="79"/>
      <c r="BU108" s="79"/>
      <c r="BV108" s="79"/>
      <c r="BW108" s="80"/>
      <c r="BX108" s="78"/>
      <c r="BY108" s="79"/>
      <c r="BZ108" s="79"/>
      <c r="CA108" s="79"/>
      <c r="CB108" s="79"/>
      <c r="CC108" s="79"/>
      <c r="CD108" s="79"/>
      <c r="CE108" s="80"/>
      <c r="CF108" s="78"/>
      <c r="CG108" s="79"/>
      <c r="CH108" s="79"/>
      <c r="CI108" s="79"/>
      <c r="CJ108" s="79"/>
      <c r="CK108" s="79"/>
      <c r="CL108" s="79"/>
      <c r="CM108" s="80"/>
      <c r="CN108" s="78"/>
      <c r="CO108" s="79"/>
      <c r="CP108" s="79"/>
      <c r="CQ108" s="79"/>
      <c r="CR108" s="79"/>
      <c r="CS108" s="79"/>
      <c r="CT108" s="79"/>
      <c r="CU108" s="80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x14ac:dyDescent="0.25">
      <c r="A109" s="84"/>
      <c r="B109" s="85"/>
      <c r="C109" s="85"/>
      <c r="D109" s="86"/>
      <c r="E109" s="87" t="s">
        <v>238</v>
      </c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9"/>
      <c r="AB109" s="93"/>
      <c r="AC109" s="94"/>
      <c r="AD109" s="94"/>
      <c r="AE109" s="94"/>
      <c r="AF109" s="94"/>
      <c r="AG109" s="94"/>
      <c r="AH109" s="94"/>
      <c r="AI109" s="95"/>
      <c r="AJ109" s="93"/>
      <c r="AK109" s="94"/>
      <c r="AL109" s="94"/>
      <c r="AM109" s="94"/>
      <c r="AN109" s="94"/>
      <c r="AO109" s="94"/>
      <c r="AP109" s="94"/>
      <c r="AQ109" s="95"/>
      <c r="AR109" s="93"/>
      <c r="AS109" s="94"/>
      <c r="AT109" s="94"/>
      <c r="AU109" s="94"/>
      <c r="AV109" s="94"/>
      <c r="AW109" s="94"/>
      <c r="AX109" s="94"/>
      <c r="AY109" s="95"/>
      <c r="AZ109" s="93"/>
      <c r="BA109" s="94"/>
      <c r="BB109" s="94"/>
      <c r="BC109" s="94"/>
      <c r="BD109" s="94"/>
      <c r="BE109" s="94"/>
      <c r="BF109" s="94"/>
      <c r="BG109" s="95"/>
      <c r="BH109" s="93"/>
      <c r="BI109" s="94"/>
      <c r="BJ109" s="94"/>
      <c r="BK109" s="94"/>
      <c r="BL109" s="94"/>
      <c r="BM109" s="94"/>
      <c r="BN109" s="94"/>
      <c r="BO109" s="95"/>
      <c r="BP109" s="93"/>
      <c r="BQ109" s="94"/>
      <c r="BR109" s="94"/>
      <c r="BS109" s="94"/>
      <c r="BT109" s="94"/>
      <c r="BU109" s="94"/>
      <c r="BV109" s="94"/>
      <c r="BW109" s="95"/>
      <c r="BX109" s="93"/>
      <c r="BY109" s="94"/>
      <c r="BZ109" s="94"/>
      <c r="CA109" s="94"/>
      <c r="CB109" s="94"/>
      <c r="CC109" s="94"/>
      <c r="CD109" s="94"/>
      <c r="CE109" s="95"/>
      <c r="CF109" s="93"/>
      <c r="CG109" s="94"/>
      <c r="CH109" s="94"/>
      <c r="CI109" s="94"/>
      <c r="CJ109" s="94"/>
      <c r="CK109" s="94"/>
      <c r="CL109" s="94"/>
      <c r="CM109" s="95"/>
      <c r="CN109" s="93"/>
      <c r="CO109" s="94"/>
      <c r="CP109" s="94"/>
      <c r="CQ109" s="94"/>
      <c r="CR109" s="94"/>
      <c r="CS109" s="94"/>
      <c r="CT109" s="94"/>
      <c r="CU109" s="95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x14ac:dyDescent="0.25">
      <c r="A110" s="55" t="s">
        <v>239</v>
      </c>
      <c r="B110" s="56"/>
      <c r="C110" s="56"/>
      <c r="D110" s="57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1"/>
      <c r="AB110" s="172" t="s">
        <v>196</v>
      </c>
      <c r="AC110" s="173"/>
      <c r="AD110" s="173"/>
      <c r="AE110" s="173"/>
      <c r="AF110" s="173"/>
      <c r="AG110" s="173"/>
      <c r="AH110" s="173"/>
      <c r="AI110" s="173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  <c r="BI110" s="102"/>
      <c r="BJ110" s="102"/>
      <c r="BK110" s="102"/>
      <c r="BL110" s="102"/>
      <c r="BM110" s="102"/>
      <c r="BN110" s="102"/>
      <c r="BO110" s="102"/>
      <c r="BP110" s="173" t="s">
        <v>197</v>
      </c>
      <c r="BQ110" s="173"/>
      <c r="BR110" s="173"/>
      <c r="BS110" s="173"/>
      <c r="BT110" s="173"/>
      <c r="BU110" s="173"/>
      <c r="BV110" s="173"/>
      <c r="BW110" s="173"/>
      <c r="BX110" s="102"/>
      <c r="BY110" s="102"/>
      <c r="BZ110" s="102"/>
      <c r="CA110" s="102"/>
      <c r="CB110" s="102"/>
      <c r="CC110" s="102"/>
      <c r="CD110" s="102"/>
      <c r="CE110" s="102"/>
      <c r="CF110" s="102"/>
      <c r="CG110" s="102"/>
      <c r="CH110" s="102"/>
      <c r="CI110" s="102"/>
      <c r="CJ110" s="102"/>
      <c r="CK110" s="102"/>
      <c r="CL110" s="102"/>
      <c r="CM110" s="102"/>
      <c r="CN110" s="173" t="s">
        <v>198</v>
      </c>
      <c r="CO110" s="173"/>
      <c r="CP110" s="173"/>
      <c r="CQ110" s="173"/>
      <c r="CR110" s="173"/>
      <c r="CS110" s="173"/>
      <c r="CT110" s="173"/>
      <c r="CU110" s="173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x14ac:dyDescent="0.25">
      <c r="A111" s="70"/>
      <c r="B111" s="2"/>
      <c r="C111" s="2"/>
      <c r="D111" s="71"/>
      <c r="E111" s="72" t="s">
        <v>240</v>
      </c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4"/>
      <c r="AB111" s="172"/>
      <c r="AC111" s="173"/>
      <c r="AD111" s="173"/>
      <c r="AE111" s="173"/>
      <c r="AF111" s="173"/>
      <c r="AG111" s="173"/>
      <c r="AH111" s="173"/>
      <c r="AI111" s="173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2"/>
      <c r="BO111" s="102"/>
      <c r="BP111" s="173"/>
      <c r="BQ111" s="173"/>
      <c r="BR111" s="173"/>
      <c r="BS111" s="173"/>
      <c r="BT111" s="173"/>
      <c r="BU111" s="173"/>
      <c r="BV111" s="173"/>
      <c r="BW111" s="173"/>
      <c r="BX111" s="102"/>
      <c r="BY111" s="102"/>
      <c r="BZ111" s="102"/>
      <c r="CA111" s="102"/>
      <c r="CB111" s="102"/>
      <c r="CC111" s="102"/>
      <c r="CD111" s="102"/>
      <c r="CE111" s="102"/>
      <c r="CF111" s="102"/>
      <c r="CG111" s="102"/>
      <c r="CH111" s="102"/>
      <c r="CI111" s="102"/>
      <c r="CJ111" s="102"/>
      <c r="CK111" s="102"/>
      <c r="CL111" s="102"/>
      <c r="CM111" s="102"/>
      <c r="CN111" s="173"/>
      <c r="CO111" s="173"/>
      <c r="CP111" s="173"/>
      <c r="CQ111" s="173"/>
      <c r="CR111" s="173"/>
      <c r="CS111" s="173"/>
      <c r="CT111" s="173"/>
      <c r="CU111" s="173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x14ac:dyDescent="0.25">
      <c r="A112" s="84"/>
      <c r="B112" s="85"/>
      <c r="C112" s="85"/>
      <c r="D112" s="86"/>
      <c r="E112" s="87" t="s">
        <v>241</v>
      </c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9"/>
      <c r="AB112" s="172"/>
      <c r="AC112" s="173"/>
      <c r="AD112" s="173"/>
      <c r="AE112" s="173"/>
      <c r="AF112" s="173"/>
      <c r="AG112" s="173"/>
      <c r="AH112" s="173"/>
      <c r="AI112" s="173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  <c r="BM112" s="102"/>
      <c r="BN112" s="102"/>
      <c r="BO112" s="102"/>
      <c r="BP112" s="173"/>
      <c r="BQ112" s="173"/>
      <c r="BR112" s="173"/>
      <c r="BS112" s="173"/>
      <c r="BT112" s="173"/>
      <c r="BU112" s="173"/>
      <c r="BV112" s="173"/>
      <c r="BW112" s="173"/>
      <c r="BX112" s="102"/>
      <c r="BY112" s="102"/>
      <c r="BZ112" s="102"/>
      <c r="CA112" s="102"/>
      <c r="CB112" s="102"/>
      <c r="CC112" s="102"/>
      <c r="CD112" s="102"/>
      <c r="CE112" s="102"/>
      <c r="CF112" s="102"/>
      <c r="CG112" s="102"/>
      <c r="CH112" s="102"/>
      <c r="CI112" s="102"/>
      <c r="CJ112" s="102"/>
      <c r="CK112" s="102"/>
      <c r="CL112" s="102"/>
      <c r="CM112" s="102"/>
      <c r="CN112" s="173"/>
      <c r="CO112" s="173"/>
      <c r="CP112" s="173"/>
      <c r="CQ112" s="173"/>
      <c r="CR112" s="173"/>
      <c r="CS112" s="173"/>
      <c r="CT112" s="173"/>
      <c r="CU112" s="173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x14ac:dyDescent="0.25">
      <c r="A113" s="105" t="s">
        <v>86</v>
      </c>
      <c r="B113" s="56"/>
      <c r="C113" s="56"/>
      <c r="D113" s="57"/>
      <c r="E113" s="58" t="s">
        <v>242</v>
      </c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60"/>
      <c r="AB113" s="55" t="s">
        <v>26</v>
      </c>
      <c r="AC113" s="56"/>
      <c r="AD113" s="56"/>
      <c r="AE113" s="56"/>
      <c r="AF113" s="56"/>
      <c r="AG113" s="56"/>
      <c r="AH113" s="56"/>
      <c r="AI113" s="57"/>
      <c r="AJ113" s="55" t="s">
        <v>26</v>
      </c>
      <c r="AK113" s="56"/>
      <c r="AL113" s="56"/>
      <c r="AM113" s="56"/>
      <c r="AN113" s="56"/>
      <c r="AO113" s="56"/>
      <c r="AP113" s="56"/>
      <c r="AQ113" s="57"/>
      <c r="AR113" s="61">
        <f>AR119+AR136+AR156+AR166+AR182+AR195</f>
        <v>0</v>
      </c>
      <c r="AS113" s="62"/>
      <c r="AT113" s="62"/>
      <c r="AU113" s="62"/>
      <c r="AV113" s="62"/>
      <c r="AW113" s="62"/>
      <c r="AX113" s="62"/>
      <c r="AY113" s="63"/>
      <c r="AZ113" s="55" t="s">
        <v>26</v>
      </c>
      <c r="BA113" s="56"/>
      <c r="BB113" s="56"/>
      <c r="BC113" s="56"/>
      <c r="BD113" s="56"/>
      <c r="BE113" s="56"/>
      <c r="BF113" s="56"/>
      <c r="BG113" s="57"/>
      <c r="BH113" s="55" t="s">
        <v>26</v>
      </c>
      <c r="BI113" s="56"/>
      <c r="BJ113" s="56"/>
      <c r="BK113" s="56"/>
      <c r="BL113" s="56"/>
      <c r="BM113" s="56"/>
      <c r="BN113" s="56"/>
      <c r="BO113" s="57"/>
      <c r="BP113" s="61">
        <v>0</v>
      </c>
      <c r="BQ113" s="62"/>
      <c r="BR113" s="62"/>
      <c r="BS113" s="62"/>
      <c r="BT113" s="62"/>
      <c r="BU113" s="62"/>
      <c r="BV113" s="62"/>
      <c r="BW113" s="63"/>
      <c r="BX113" s="55" t="s">
        <v>26</v>
      </c>
      <c r="BY113" s="56"/>
      <c r="BZ113" s="56"/>
      <c r="CA113" s="56"/>
      <c r="CB113" s="56"/>
      <c r="CC113" s="56"/>
      <c r="CD113" s="56"/>
      <c r="CE113" s="57"/>
      <c r="CF113" s="55" t="s">
        <v>26</v>
      </c>
      <c r="CG113" s="56"/>
      <c r="CH113" s="56"/>
      <c r="CI113" s="56"/>
      <c r="CJ113" s="56"/>
      <c r="CK113" s="56"/>
      <c r="CL113" s="56"/>
      <c r="CM113" s="57"/>
      <c r="CN113" s="61"/>
      <c r="CO113" s="62"/>
      <c r="CP113" s="62"/>
      <c r="CQ113" s="62"/>
      <c r="CR113" s="62"/>
      <c r="CS113" s="62"/>
      <c r="CT113" s="62"/>
      <c r="CU113" s="63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x14ac:dyDescent="0.25">
      <c r="A114" s="70"/>
      <c r="B114" s="2"/>
      <c r="C114" s="2"/>
      <c r="D114" s="71"/>
      <c r="E114" s="72" t="s">
        <v>243</v>
      </c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4"/>
      <c r="AB114" s="70"/>
      <c r="AC114" s="2"/>
      <c r="AD114" s="2"/>
      <c r="AE114" s="2"/>
      <c r="AF114" s="2"/>
      <c r="AG114" s="2"/>
      <c r="AH114" s="2"/>
      <c r="AI114" s="71"/>
      <c r="AJ114" s="70"/>
      <c r="AK114" s="2"/>
      <c r="AL114" s="2"/>
      <c r="AM114" s="2"/>
      <c r="AN114" s="2"/>
      <c r="AO114" s="2"/>
      <c r="AP114" s="2"/>
      <c r="AQ114" s="71"/>
      <c r="AR114" s="75"/>
      <c r="AS114" s="76"/>
      <c r="AT114" s="76"/>
      <c r="AU114" s="76"/>
      <c r="AV114" s="76"/>
      <c r="AW114" s="76"/>
      <c r="AX114" s="76"/>
      <c r="AY114" s="77"/>
      <c r="AZ114" s="70"/>
      <c r="BA114" s="2"/>
      <c r="BB114" s="2"/>
      <c r="BC114" s="2"/>
      <c r="BD114" s="2"/>
      <c r="BE114" s="2"/>
      <c r="BF114" s="2"/>
      <c r="BG114" s="71"/>
      <c r="BH114" s="70"/>
      <c r="BI114" s="2"/>
      <c r="BJ114" s="2"/>
      <c r="BK114" s="2"/>
      <c r="BL114" s="2"/>
      <c r="BM114" s="2"/>
      <c r="BN114" s="2"/>
      <c r="BO114" s="71"/>
      <c r="BP114" s="75"/>
      <c r="BQ114" s="76"/>
      <c r="BR114" s="76"/>
      <c r="BS114" s="76"/>
      <c r="BT114" s="76"/>
      <c r="BU114" s="76"/>
      <c r="BV114" s="76"/>
      <c r="BW114" s="77"/>
      <c r="BX114" s="70"/>
      <c r="BY114" s="2"/>
      <c r="BZ114" s="2"/>
      <c r="CA114" s="2"/>
      <c r="CB114" s="2"/>
      <c r="CC114" s="2"/>
      <c r="CD114" s="2"/>
      <c r="CE114" s="71"/>
      <c r="CF114" s="70"/>
      <c r="CG114" s="2"/>
      <c r="CH114" s="2"/>
      <c r="CI114" s="2"/>
      <c r="CJ114" s="2"/>
      <c r="CK114" s="2"/>
      <c r="CL114" s="2"/>
      <c r="CM114" s="71"/>
      <c r="CN114" s="75"/>
      <c r="CO114" s="76"/>
      <c r="CP114" s="76"/>
      <c r="CQ114" s="76"/>
      <c r="CR114" s="76"/>
      <c r="CS114" s="76"/>
      <c r="CT114" s="76"/>
      <c r="CU114" s="77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x14ac:dyDescent="0.25">
      <c r="A115" s="70"/>
      <c r="B115" s="2"/>
      <c r="C115" s="2"/>
      <c r="D115" s="71"/>
      <c r="E115" s="72" t="s">
        <v>244</v>
      </c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4"/>
      <c r="AB115" s="70"/>
      <c r="AC115" s="2"/>
      <c r="AD115" s="2"/>
      <c r="AE115" s="2"/>
      <c r="AF115" s="2"/>
      <c r="AG115" s="2"/>
      <c r="AH115" s="2"/>
      <c r="AI115" s="71"/>
      <c r="AJ115" s="70"/>
      <c r="AK115" s="2"/>
      <c r="AL115" s="2"/>
      <c r="AM115" s="2"/>
      <c r="AN115" s="2"/>
      <c r="AO115" s="2"/>
      <c r="AP115" s="2"/>
      <c r="AQ115" s="71"/>
      <c r="AR115" s="75"/>
      <c r="AS115" s="76"/>
      <c r="AT115" s="76"/>
      <c r="AU115" s="76"/>
      <c r="AV115" s="76"/>
      <c r="AW115" s="76"/>
      <c r="AX115" s="76"/>
      <c r="AY115" s="77"/>
      <c r="AZ115" s="70"/>
      <c r="BA115" s="2"/>
      <c r="BB115" s="2"/>
      <c r="BC115" s="2"/>
      <c r="BD115" s="2"/>
      <c r="BE115" s="2"/>
      <c r="BF115" s="2"/>
      <c r="BG115" s="71"/>
      <c r="BH115" s="70"/>
      <c r="BI115" s="2"/>
      <c r="BJ115" s="2"/>
      <c r="BK115" s="2"/>
      <c r="BL115" s="2"/>
      <c r="BM115" s="2"/>
      <c r="BN115" s="2"/>
      <c r="BO115" s="71"/>
      <c r="BP115" s="75"/>
      <c r="BQ115" s="76"/>
      <c r="BR115" s="76"/>
      <c r="BS115" s="76"/>
      <c r="BT115" s="76"/>
      <c r="BU115" s="76"/>
      <c r="BV115" s="76"/>
      <c r="BW115" s="77"/>
      <c r="BX115" s="70"/>
      <c r="BY115" s="2"/>
      <c r="BZ115" s="2"/>
      <c r="CA115" s="2"/>
      <c r="CB115" s="2"/>
      <c r="CC115" s="2"/>
      <c r="CD115" s="2"/>
      <c r="CE115" s="71"/>
      <c r="CF115" s="70"/>
      <c r="CG115" s="2"/>
      <c r="CH115" s="2"/>
      <c r="CI115" s="2"/>
      <c r="CJ115" s="2"/>
      <c r="CK115" s="2"/>
      <c r="CL115" s="2"/>
      <c r="CM115" s="71"/>
      <c r="CN115" s="75"/>
      <c r="CO115" s="76"/>
      <c r="CP115" s="76"/>
      <c r="CQ115" s="76"/>
      <c r="CR115" s="76"/>
      <c r="CS115" s="76"/>
      <c r="CT115" s="76"/>
      <c r="CU115" s="77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x14ac:dyDescent="0.25">
      <c r="A116" s="70"/>
      <c r="B116" s="2"/>
      <c r="C116" s="2"/>
      <c r="D116" s="71"/>
      <c r="E116" s="72" t="s">
        <v>245</v>
      </c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4"/>
      <c r="AB116" s="70"/>
      <c r="AC116" s="2"/>
      <c r="AD116" s="2"/>
      <c r="AE116" s="2"/>
      <c r="AF116" s="2"/>
      <c r="AG116" s="2"/>
      <c r="AH116" s="2"/>
      <c r="AI116" s="71"/>
      <c r="AJ116" s="70"/>
      <c r="AK116" s="2"/>
      <c r="AL116" s="2"/>
      <c r="AM116" s="2"/>
      <c r="AN116" s="2"/>
      <c r="AO116" s="2"/>
      <c r="AP116" s="2"/>
      <c r="AQ116" s="71"/>
      <c r="AR116" s="75"/>
      <c r="AS116" s="76"/>
      <c r="AT116" s="76"/>
      <c r="AU116" s="76"/>
      <c r="AV116" s="76"/>
      <c r="AW116" s="76"/>
      <c r="AX116" s="76"/>
      <c r="AY116" s="77"/>
      <c r="AZ116" s="70"/>
      <c r="BA116" s="2"/>
      <c r="BB116" s="2"/>
      <c r="BC116" s="2"/>
      <c r="BD116" s="2"/>
      <c r="BE116" s="2"/>
      <c r="BF116" s="2"/>
      <c r="BG116" s="71"/>
      <c r="BH116" s="70"/>
      <c r="BI116" s="2"/>
      <c r="BJ116" s="2"/>
      <c r="BK116" s="2"/>
      <c r="BL116" s="2"/>
      <c r="BM116" s="2"/>
      <c r="BN116" s="2"/>
      <c r="BO116" s="71"/>
      <c r="BP116" s="75"/>
      <c r="BQ116" s="76"/>
      <c r="BR116" s="76"/>
      <c r="BS116" s="76"/>
      <c r="BT116" s="76"/>
      <c r="BU116" s="76"/>
      <c r="BV116" s="76"/>
      <c r="BW116" s="77"/>
      <c r="BX116" s="70"/>
      <c r="BY116" s="2"/>
      <c r="BZ116" s="2"/>
      <c r="CA116" s="2"/>
      <c r="CB116" s="2"/>
      <c r="CC116" s="2"/>
      <c r="CD116" s="2"/>
      <c r="CE116" s="71"/>
      <c r="CF116" s="70"/>
      <c r="CG116" s="2"/>
      <c r="CH116" s="2"/>
      <c r="CI116" s="2"/>
      <c r="CJ116" s="2"/>
      <c r="CK116" s="2"/>
      <c r="CL116" s="2"/>
      <c r="CM116" s="71"/>
      <c r="CN116" s="75"/>
      <c r="CO116" s="76"/>
      <c r="CP116" s="76"/>
      <c r="CQ116" s="76"/>
      <c r="CR116" s="76"/>
      <c r="CS116" s="76"/>
      <c r="CT116" s="76"/>
      <c r="CU116" s="77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x14ac:dyDescent="0.25">
      <c r="A117" s="84"/>
      <c r="B117" s="85"/>
      <c r="C117" s="85"/>
      <c r="D117" s="86"/>
      <c r="E117" s="87" t="s">
        <v>246</v>
      </c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9"/>
      <c r="AB117" s="84"/>
      <c r="AC117" s="85"/>
      <c r="AD117" s="85"/>
      <c r="AE117" s="85"/>
      <c r="AF117" s="85"/>
      <c r="AG117" s="85"/>
      <c r="AH117" s="85"/>
      <c r="AI117" s="86"/>
      <c r="AJ117" s="84"/>
      <c r="AK117" s="85"/>
      <c r="AL117" s="85"/>
      <c r="AM117" s="85"/>
      <c r="AN117" s="85"/>
      <c r="AO117" s="85"/>
      <c r="AP117" s="85"/>
      <c r="AQ117" s="86"/>
      <c r="AR117" s="90"/>
      <c r="AS117" s="91"/>
      <c r="AT117" s="91"/>
      <c r="AU117" s="91"/>
      <c r="AV117" s="91"/>
      <c r="AW117" s="91"/>
      <c r="AX117" s="91"/>
      <c r="AY117" s="92"/>
      <c r="AZ117" s="84"/>
      <c r="BA117" s="85"/>
      <c r="BB117" s="85"/>
      <c r="BC117" s="85"/>
      <c r="BD117" s="85"/>
      <c r="BE117" s="85"/>
      <c r="BF117" s="85"/>
      <c r="BG117" s="86"/>
      <c r="BH117" s="84"/>
      <c r="BI117" s="85"/>
      <c r="BJ117" s="85"/>
      <c r="BK117" s="85"/>
      <c r="BL117" s="85"/>
      <c r="BM117" s="85"/>
      <c r="BN117" s="85"/>
      <c r="BO117" s="86"/>
      <c r="BP117" s="90"/>
      <c r="BQ117" s="91"/>
      <c r="BR117" s="91"/>
      <c r="BS117" s="91"/>
      <c r="BT117" s="91"/>
      <c r="BU117" s="91"/>
      <c r="BV117" s="91"/>
      <c r="BW117" s="92"/>
      <c r="BX117" s="84"/>
      <c r="BY117" s="85"/>
      <c r="BZ117" s="85"/>
      <c r="CA117" s="85"/>
      <c r="CB117" s="85"/>
      <c r="CC117" s="85"/>
      <c r="CD117" s="85"/>
      <c r="CE117" s="86"/>
      <c r="CF117" s="84"/>
      <c r="CG117" s="85"/>
      <c r="CH117" s="85"/>
      <c r="CI117" s="85"/>
      <c r="CJ117" s="85"/>
      <c r="CK117" s="85"/>
      <c r="CL117" s="85"/>
      <c r="CM117" s="86"/>
      <c r="CN117" s="90"/>
      <c r="CO117" s="91"/>
      <c r="CP117" s="91"/>
      <c r="CQ117" s="91"/>
      <c r="CR117" s="91"/>
      <c r="CS117" s="91"/>
      <c r="CT117" s="91"/>
      <c r="CU117" s="92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x14ac:dyDescent="0.25">
      <c r="A118" s="99" t="s">
        <v>107</v>
      </c>
      <c r="B118" s="99"/>
      <c r="C118" s="99"/>
      <c r="D118" s="99"/>
      <c r="E118" s="100" t="s">
        <v>28</v>
      </c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2"/>
      <c r="BD118" s="102"/>
      <c r="BE118" s="102"/>
      <c r="BF118" s="102"/>
      <c r="BG118" s="102"/>
      <c r="BH118" s="102"/>
      <c r="BI118" s="102"/>
      <c r="BJ118" s="102"/>
      <c r="BK118" s="102"/>
      <c r="BL118" s="102"/>
      <c r="BM118" s="102"/>
      <c r="BN118" s="102"/>
      <c r="BO118" s="102"/>
      <c r="BP118" s="102"/>
      <c r="BQ118" s="102"/>
      <c r="BR118" s="102"/>
      <c r="BS118" s="102"/>
      <c r="BT118" s="102"/>
      <c r="BU118" s="102"/>
      <c r="BV118" s="102"/>
      <c r="BW118" s="102"/>
      <c r="BX118" s="102"/>
      <c r="BY118" s="102"/>
      <c r="BZ118" s="102"/>
      <c r="CA118" s="102"/>
      <c r="CB118" s="102"/>
      <c r="CC118" s="102"/>
      <c r="CD118" s="102"/>
      <c r="CE118" s="102"/>
      <c r="CF118" s="102"/>
      <c r="CG118" s="102"/>
      <c r="CH118" s="102"/>
      <c r="CI118" s="102"/>
      <c r="CJ118" s="102"/>
      <c r="CK118" s="102"/>
      <c r="CL118" s="102"/>
      <c r="CM118" s="102"/>
      <c r="CN118" s="102"/>
      <c r="CO118" s="102"/>
      <c r="CP118" s="102"/>
      <c r="CQ118" s="102"/>
      <c r="CR118" s="102"/>
      <c r="CS118" s="102"/>
      <c r="CT118" s="102"/>
      <c r="CU118" s="102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x14ac:dyDescent="0.25">
      <c r="A119" s="105" t="s">
        <v>247</v>
      </c>
      <c r="B119" s="56"/>
      <c r="C119" s="56"/>
      <c r="D119" s="57"/>
      <c r="E119" s="58" t="s">
        <v>148</v>
      </c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60"/>
      <c r="AB119" s="64"/>
      <c r="AC119" s="65"/>
      <c r="AD119" s="65"/>
      <c r="AE119" s="65"/>
      <c r="AF119" s="65"/>
      <c r="AG119" s="65"/>
      <c r="AH119" s="65"/>
      <c r="AI119" s="66"/>
      <c r="AJ119" s="64"/>
      <c r="AK119" s="65"/>
      <c r="AL119" s="65"/>
      <c r="AM119" s="65"/>
      <c r="AN119" s="65"/>
      <c r="AO119" s="65"/>
      <c r="AP119" s="65"/>
      <c r="AQ119" s="66"/>
      <c r="AR119" s="64"/>
      <c r="AS119" s="65"/>
      <c r="AT119" s="65"/>
      <c r="AU119" s="65"/>
      <c r="AV119" s="65"/>
      <c r="AW119" s="65"/>
      <c r="AX119" s="65"/>
      <c r="AY119" s="66"/>
      <c r="AZ119" s="64"/>
      <c r="BA119" s="65"/>
      <c r="BB119" s="65"/>
      <c r="BC119" s="65"/>
      <c r="BD119" s="65"/>
      <c r="BE119" s="65"/>
      <c r="BF119" s="65"/>
      <c r="BG119" s="66"/>
      <c r="BH119" s="64"/>
      <c r="BI119" s="65"/>
      <c r="BJ119" s="65"/>
      <c r="BK119" s="65"/>
      <c r="BL119" s="65"/>
      <c r="BM119" s="65"/>
      <c r="BN119" s="65"/>
      <c r="BO119" s="66"/>
      <c r="BP119" s="64"/>
      <c r="BQ119" s="65"/>
      <c r="BR119" s="65"/>
      <c r="BS119" s="65"/>
      <c r="BT119" s="65"/>
      <c r="BU119" s="65"/>
      <c r="BV119" s="65"/>
      <c r="BW119" s="66"/>
      <c r="BX119" s="64"/>
      <c r="BY119" s="65"/>
      <c r="BZ119" s="65"/>
      <c r="CA119" s="65"/>
      <c r="CB119" s="65"/>
      <c r="CC119" s="65"/>
      <c r="CD119" s="65"/>
      <c r="CE119" s="66"/>
      <c r="CF119" s="64"/>
      <c r="CG119" s="65"/>
      <c r="CH119" s="65"/>
      <c r="CI119" s="65"/>
      <c r="CJ119" s="65"/>
      <c r="CK119" s="65"/>
      <c r="CL119" s="65"/>
      <c r="CM119" s="66"/>
      <c r="CN119" s="64"/>
      <c r="CO119" s="65"/>
      <c r="CP119" s="65"/>
      <c r="CQ119" s="65"/>
      <c r="CR119" s="65"/>
      <c r="CS119" s="65"/>
      <c r="CT119" s="65"/>
      <c r="CU119" s="66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x14ac:dyDescent="0.25">
      <c r="A120" s="70"/>
      <c r="B120" s="2"/>
      <c r="C120" s="2"/>
      <c r="D120" s="71"/>
      <c r="E120" s="72" t="s">
        <v>248</v>
      </c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4"/>
      <c r="AB120" s="78"/>
      <c r="AC120" s="79"/>
      <c r="AD120" s="79"/>
      <c r="AE120" s="79"/>
      <c r="AF120" s="79"/>
      <c r="AG120" s="79"/>
      <c r="AH120" s="79"/>
      <c r="AI120" s="80"/>
      <c r="AJ120" s="78"/>
      <c r="AK120" s="79"/>
      <c r="AL120" s="79"/>
      <c r="AM120" s="79"/>
      <c r="AN120" s="79"/>
      <c r="AO120" s="79"/>
      <c r="AP120" s="79"/>
      <c r="AQ120" s="80"/>
      <c r="AR120" s="78"/>
      <c r="AS120" s="79"/>
      <c r="AT120" s="79"/>
      <c r="AU120" s="79"/>
      <c r="AV120" s="79"/>
      <c r="AW120" s="79"/>
      <c r="AX120" s="79"/>
      <c r="AY120" s="80"/>
      <c r="AZ120" s="78"/>
      <c r="BA120" s="79"/>
      <c r="BB120" s="79"/>
      <c r="BC120" s="79"/>
      <c r="BD120" s="79"/>
      <c r="BE120" s="79"/>
      <c r="BF120" s="79"/>
      <c r="BG120" s="80"/>
      <c r="BH120" s="78"/>
      <c r="BI120" s="79"/>
      <c r="BJ120" s="79"/>
      <c r="BK120" s="79"/>
      <c r="BL120" s="79"/>
      <c r="BM120" s="79"/>
      <c r="BN120" s="79"/>
      <c r="BO120" s="80"/>
      <c r="BP120" s="78"/>
      <c r="BQ120" s="79"/>
      <c r="BR120" s="79"/>
      <c r="BS120" s="79"/>
      <c r="BT120" s="79"/>
      <c r="BU120" s="79"/>
      <c r="BV120" s="79"/>
      <c r="BW120" s="80"/>
      <c r="BX120" s="78"/>
      <c r="BY120" s="79"/>
      <c r="BZ120" s="79"/>
      <c r="CA120" s="79"/>
      <c r="CB120" s="79"/>
      <c r="CC120" s="79"/>
      <c r="CD120" s="79"/>
      <c r="CE120" s="80"/>
      <c r="CF120" s="78"/>
      <c r="CG120" s="79"/>
      <c r="CH120" s="79"/>
      <c r="CI120" s="79"/>
      <c r="CJ120" s="79"/>
      <c r="CK120" s="79"/>
      <c r="CL120" s="79"/>
      <c r="CM120" s="80"/>
      <c r="CN120" s="78"/>
      <c r="CO120" s="79"/>
      <c r="CP120" s="79"/>
      <c r="CQ120" s="79"/>
      <c r="CR120" s="79"/>
      <c r="CS120" s="79"/>
      <c r="CT120" s="79"/>
      <c r="CU120" s="80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x14ac:dyDescent="0.25">
      <c r="A121" s="84"/>
      <c r="B121" s="85"/>
      <c r="C121" s="85"/>
      <c r="D121" s="86"/>
      <c r="E121" s="87" t="s">
        <v>249</v>
      </c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9"/>
      <c r="AB121" s="93"/>
      <c r="AC121" s="94"/>
      <c r="AD121" s="94"/>
      <c r="AE121" s="94"/>
      <c r="AF121" s="94"/>
      <c r="AG121" s="94"/>
      <c r="AH121" s="94"/>
      <c r="AI121" s="95"/>
      <c r="AJ121" s="93"/>
      <c r="AK121" s="94"/>
      <c r="AL121" s="94"/>
      <c r="AM121" s="94"/>
      <c r="AN121" s="94"/>
      <c r="AO121" s="94"/>
      <c r="AP121" s="94"/>
      <c r="AQ121" s="95"/>
      <c r="AR121" s="93"/>
      <c r="AS121" s="94"/>
      <c r="AT121" s="94"/>
      <c r="AU121" s="94"/>
      <c r="AV121" s="94"/>
      <c r="AW121" s="94"/>
      <c r="AX121" s="94"/>
      <c r="AY121" s="95"/>
      <c r="AZ121" s="93"/>
      <c r="BA121" s="94"/>
      <c r="BB121" s="94"/>
      <c r="BC121" s="94"/>
      <c r="BD121" s="94"/>
      <c r="BE121" s="94"/>
      <c r="BF121" s="94"/>
      <c r="BG121" s="95"/>
      <c r="BH121" s="93"/>
      <c r="BI121" s="94"/>
      <c r="BJ121" s="94"/>
      <c r="BK121" s="94"/>
      <c r="BL121" s="94"/>
      <c r="BM121" s="94"/>
      <c r="BN121" s="94"/>
      <c r="BO121" s="95"/>
      <c r="BP121" s="93"/>
      <c r="BQ121" s="94"/>
      <c r="BR121" s="94"/>
      <c r="BS121" s="94"/>
      <c r="BT121" s="94"/>
      <c r="BU121" s="94"/>
      <c r="BV121" s="94"/>
      <c r="BW121" s="95"/>
      <c r="BX121" s="93"/>
      <c r="BY121" s="94"/>
      <c r="BZ121" s="94"/>
      <c r="CA121" s="94"/>
      <c r="CB121" s="94"/>
      <c r="CC121" s="94"/>
      <c r="CD121" s="94"/>
      <c r="CE121" s="95"/>
      <c r="CF121" s="93"/>
      <c r="CG121" s="94"/>
      <c r="CH121" s="94"/>
      <c r="CI121" s="94"/>
      <c r="CJ121" s="94"/>
      <c r="CK121" s="94"/>
      <c r="CL121" s="94"/>
      <c r="CM121" s="95"/>
      <c r="CN121" s="93"/>
      <c r="CO121" s="94"/>
      <c r="CP121" s="94"/>
      <c r="CQ121" s="94"/>
      <c r="CR121" s="94"/>
      <c r="CS121" s="94"/>
      <c r="CT121" s="94"/>
      <c r="CU121" s="95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x14ac:dyDescent="0.25">
      <c r="A122" s="105" t="s">
        <v>250</v>
      </c>
      <c r="B122" s="56"/>
      <c r="C122" s="56"/>
      <c r="D122" s="57"/>
      <c r="E122" s="58" t="s">
        <v>152</v>
      </c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60"/>
      <c r="AB122" s="64"/>
      <c r="AC122" s="65"/>
      <c r="AD122" s="65"/>
      <c r="AE122" s="65"/>
      <c r="AF122" s="65"/>
      <c r="AG122" s="65"/>
      <c r="AH122" s="65"/>
      <c r="AI122" s="66"/>
      <c r="AJ122" s="64"/>
      <c r="AK122" s="65"/>
      <c r="AL122" s="65"/>
      <c r="AM122" s="65"/>
      <c r="AN122" s="65"/>
      <c r="AO122" s="65"/>
      <c r="AP122" s="65"/>
      <c r="AQ122" s="66"/>
      <c r="AR122" s="64"/>
      <c r="AS122" s="65"/>
      <c r="AT122" s="65"/>
      <c r="AU122" s="65"/>
      <c r="AV122" s="65"/>
      <c r="AW122" s="65"/>
      <c r="AX122" s="65"/>
      <c r="AY122" s="66"/>
      <c r="AZ122" s="64"/>
      <c r="BA122" s="65"/>
      <c r="BB122" s="65"/>
      <c r="BC122" s="65"/>
      <c r="BD122" s="65"/>
      <c r="BE122" s="65"/>
      <c r="BF122" s="65"/>
      <c r="BG122" s="66"/>
      <c r="BH122" s="64"/>
      <c r="BI122" s="65"/>
      <c r="BJ122" s="65"/>
      <c r="BK122" s="65"/>
      <c r="BL122" s="65"/>
      <c r="BM122" s="65"/>
      <c r="BN122" s="65"/>
      <c r="BO122" s="66"/>
      <c r="BP122" s="64"/>
      <c r="BQ122" s="65"/>
      <c r="BR122" s="65"/>
      <c r="BS122" s="65"/>
      <c r="BT122" s="65"/>
      <c r="BU122" s="65"/>
      <c r="BV122" s="65"/>
      <c r="BW122" s="66"/>
      <c r="BX122" s="64"/>
      <c r="BY122" s="65"/>
      <c r="BZ122" s="65"/>
      <c r="CA122" s="65"/>
      <c r="CB122" s="65"/>
      <c r="CC122" s="65"/>
      <c r="CD122" s="65"/>
      <c r="CE122" s="66"/>
      <c r="CF122" s="64"/>
      <c r="CG122" s="65"/>
      <c r="CH122" s="65"/>
      <c r="CI122" s="65"/>
      <c r="CJ122" s="65"/>
      <c r="CK122" s="65"/>
      <c r="CL122" s="65"/>
      <c r="CM122" s="66"/>
      <c r="CN122" s="64"/>
      <c r="CO122" s="65"/>
      <c r="CP122" s="65"/>
      <c r="CQ122" s="65"/>
      <c r="CR122" s="65"/>
      <c r="CS122" s="65"/>
      <c r="CT122" s="65"/>
      <c r="CU122" s="66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x14ac:dyDescent="0.25">
      <c r="A123" s="84"/>
      <c r="B123" s="85"/>
      <c r="C123" s="85"/>
      <c r="D123" s="86"/>
      <c r="E123" s="87" t="s">
        <v>153</v>
      </c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9"/>
      <c r="AB123" s="93"/>
      <c r="AC123" s="94"/>
      <c r="AD123" s="94"/>
      <c r="AE123" s="94"/>
      <c r="AF123" s="94"/>
      <c r="AG123" s="94"/>
      <c r="AH123" s="94"/>
      <c r="AI123" s="95"/>
      <c r="AJ123" s="93"/>
      <c r="AK123" s="94"/>
      <c r="AL123" s="94"/>
      <c r="AM123" s="94"/>
      <c r="AN123" s="94"/>
      <c r="AO123" s="94"/>
      <c r="AP123" s="94"/>
      <c r="AQ123" s="95"/>
      <c r="AR123" s="93"/>
      <c r="AS123" s="94"/>
      <c r="AT123" s="94"/>
      <c r="AU123" s="94"/>
      <c r="AV123" s="94"/>
      <c r="AW123" s="94"/>
      <c r="AX123" s="94"/>
      <c r="AY123" s="95"/>
      <c r="AZ123" s="93"/>
      <c r="BA123" s="94"/>
      <c r="BB123" s="94"/>
      <c r="BC123" s="94"/>
      <c r="BD123" s="94"/>
      <c r="BE123" s="94"/>
      <c r="BF123" s="94"/>
      <c r="BG123" s="95"/>
      <c r="BH123" s="93"/>
      <c r="BI123" s="94"/>
      <c r="BJ123" s="94"/>
      <c r="BK123" s="94"/>
      <c r="BL123" s="94"/>
      <c r="BM123" s="94"/>
      <c r="BN123" s="94"/>
      <c r="BO123" s="95"/>
      <c r="BP123" s="93"/>
      <c r="BQ123" s="94"/>
      <c r="BR123" s="94"/>
      <c r="BS123" s="94"/>
      <c r="BT123" s="94"/>
      <c r="BU123" s="94"/>
      <c r="BV123" s="94"/>
      <c r="BW123" s="95"/>
      <c r="BX123" s="93"/>
      <c r="BY123" s="94"/>
      <c r="BZ123" s="94"/>
      <c r="CA123" s="94"/>
      <c r="CB123" s="94"/>
      <c r="CC123" s="94"/>
      <c r="CD123" s="94"/>
      <c r="CE123" s="95"/>
      <c r="CF123" s="93"/>
      <c r="CG123" s="94"/>
      <c r="CH123" s="94"/>
      <c r="CI123" s="94"/>
      <c r="CJ123" s="94"/>
      <c r="CK123" s="94"/>
      <c r="CL123" s="94"/>
      <c r="CM123" s="95"/>
      <c r="CN123" s="93"/>
      <c r="CO123" s="94"/>
      <c r="CP123" s="94"/>
      <c r="CQ123" s="94"/>
      <c r="CR123" s="94"/>
      <c r="CS123" s="94"/>
      <c r="CT123" s="94"/>
      <c r="CU123" s="95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x14ac:dyDescent="0.25">
      <c r="A124" s="105" t="s">
        <v>251</v>
      </c>
      <c r="B124" s="56"/>
      <c r="C124" s="56"/>
      <c r="D124" s="57"/>
      <c r="E124" s="58" t="s">
        <v>155</v>
      </c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60"/>
      <c r="AB124" s="64"/>
      <c r="AC124" s="65"/>
      <c r="AD124" s="65"/>
      <c r="AE124" s="65"/>
      <c r="AF124" s="65"/>
      <c r="AG124" s="65"/>
      <c r="AH124" s="65"/>
      <c r="AI124" s="66"/>
      <c r="AJ124" s="64"/>
      <c r="AK124" s="65"/>
      <c r="AL124" s="65"/>
      <c r="AM124" s="65"/>
      <c r="AN124" s="65"/>
      <c r="AO124" s="65"/>
      <c r="AP124" s="65"/>
      <c r="AQ124" s="66"/>
      <c r="AR124" s="64"/>
      <c r="AS124" s="65"/>
      <c r="AT124" s="65"/>
      <c r="AU124" s="65"/>
      <c r="AV124" s="65"/>
      <c r="AW124" s="65"/>
      <c r="AX124" s="65"/>
      <c r="AY124" s="66"/>
      <c r="AZ124" s="64"/>
      <c r="BA124" s="65"/>
      <c r="BB124" s="65"/>
      <c r="BC124" s="65"/>
      <c r="BD124" s="65"/>
      <c r="BE124" s="65"/>
      <c r="BF124" s="65"/>
      <c r="BG124" s="66"/>
      <c r="BH124" s="64"/>
      <c r="BI124" s="65"/>
      <c r="BJ124" s="65"/>
      <c r="BK124" s="65"/>
      <c r="BL124" s="65"/>
      <c r="BM124" s="65"/>
      <c r="BN124" s="65"/>
      <c r="BO124" s="66"/>
      <c r="BP124" s="64"/>
      <c r="BQ124" s="65"/>
      <c r="BR124" s="65"/>
      <c r="BS124" s="65"/>
      <c r="BT124" s="65"/>
      <c r="BU124" s="65"/>
      <c r="BV124" s="65"/>
      <c r="BW124" s="66"/>
      <c r="BX124" s="64"/>
      <c r="BY124" s="65"/>
      <c r="BZ124" s="65"/>
      <c r="CA124" s="65"/>
      <c r="CB124" s="65"/>
      <c r="CC124" s="65"/>
      <c r="CD124" s="65"/>
      <c r="CE124" s="66"/>
      <c r="CF124" s="64"/>
      <c r="CG124" s="65"/>
      <c r="CH124" s="65"/>
      <c r="CI124" s="65"/>
      <c r="CJ124" s="65"/>
      <c r="CK124" s="65"/>
      <c r="CL124" s="65"/>
      <c r="CM124" s="66"/>
      <c r="CN124" s="64"/>
      <c r="CO124" s="65"/>
      <c r="CP124" s="65"/>
      <c r="CQ124" s="65"/>
      <c r="CR124" s="65"/>
      <c r="CS124" s="65"/>
      <c r="CT124" s="65"/>
      <c r="CU124" s="66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x14ac:dyDescent="0.25">
      <c r="A125" s="70"/>
      <c r="B125" s="2"/>
      <c r="C125" s="2"/>
      <c r="D125" s="71"/>
      <c r="E125" s="72" t="s">
        <v>252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4"/>
      <c r="AB125" s="78"/>
      <c r="AC125" s="79"/>
      <c r="AD125" s="79"/>
      <c r="AE125" s="79"/>
      <c r="AF125" s="79"/>
      <c r="AG125" s="79"/>
      <c r="AH125" s="79"/>
      <c r="AI125" s="80"/>
      <c r="AJ125" s="78"/>
      <c r="AK125" s="79"/>
      <c r="AL125" s="79"/>
      <c r="AM125" s="79"/>
      <c r="AN125" s="79"/>
      <c r="AO125" s="79"/>
      <c r="AP125" s="79"/>
      <c r="AQ125" s="80"/>
      <c r="AR125" s="78"/>
      <c r="AS125" s="79"/>
      <c r="AT125" s="79"/>
      <c r="AU125" s="79"/>
      <c r="AV125" s="79"/>
      <c r="AW125" s="79"/>
      <c r="AX125" s="79"/>
      <c r="AY125" s="80"/>
      <c r="AZ125" s="78"/>
      <c r="BA125" s="79"/>
      <c r="BB125" s="79"/>
      <c r="BC125" s="79"/>
      <c r="BD125" s="79"/>
      <c r="BE125" s="79"/>
      <c r="BF125" s="79"/>
      <c r="BG125" s="80"/>
      <c r="BH125" s="78"/>
      <c r="BI125" s="79"/>
      <c r="BJ125" s="79"/>
      <c r="BK125" s="79"/>
      <c r="BL125" s="79"/>
      <c r="BM125" s="79"/>
      <c r="BN125" s="79"/>
      <c r="BO125" s="80"/>
      <c r="BP125" s="78"/>
      <c r="BQ125" s="79"/>
      <c r="BR125" s="79"/>
      <c r="BS125" s="79"/>
      <c r="BT125" s="79"/>
      <c r="BU125" s="79"/>
      <c r="BV125" s="79"/>
      <c r="BW125" s="80"/>
      <c r="BX125" s="78"/>
      <c r="BY125" s="79"/>
      <c r="BZ125" s="79"/>
      <c r="CA125" s="79"/>
      <c r="CB125" s="79"/>
      <c r="CC125" s="79"/>
      <c r="CD125" s="79"/>
      <c r="CE125" s="80"/>
      <c r="CF125" s="78"/>
      <c r="CG125" s="79"/>
      <c r="CH125" s="79"/>
      <c r="CI125" s="79"/>
      <c r="CJ125" s="79"/>
      <c r="CK125" s="79"/>
      <c r="CL125" s="79"/>
      <c r="CM125" s="80"/>
      <c r="CN125" s="78"/>
      <c r="CO125" s="79"/>
      <c r="CP125" s="79"/>
      <c r="CQ125" s="79"/>
      <c r="CR125" s="79"/>
      <c r="CS125" s="79"/>
      <c r="CT125" s="79"/>
      <c r="CU125" s="80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x14ac:dyDescent="0.25">
      <c r="A126" s="84"/>
      <c r="B126" s="85"/>
      <c r="C126" s="85"/>
      <c r="D126" s="86"/>
      <c r="E126" s="87" t="s">
        <v>253</v>
      </c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9"/>
      <c r="AB126" s="93"/>
      <c r="AC126" s="94"/>
      <c r="AD126" s="94"/>
      <c r="AE126" s="94"/>
      <c r="AF126" s="94"/>
      <c r="AG126" s="94"/>
      <c r="AH126" s="94"/>
      <c r="AI126" s="95"/>
      <c r="AJ126" s="93"/>
      <c r="AK126" s="94"/>
      <c r="AL126" s="94"/>
      <c r="AM126" s="94"/>
      <c r="AN126" s="94"/>
      <c r="AO126" s="94"/>
      <c r="AP126" s="94"/>
      <c r="AQ126" s="95"/>
      <c r="AR126" s="93"/>
      <c r="AS126" s="94"/>
      <c r="AT126" s="94"/>
      <c r="AU126" s="94"/>
      <c r="AV126" s="94"/>
      <c r="AW126" s="94"/>
      <c r="AX126" s="94"/>
      <c r="AY126" s="95"/>
      <c r="AZ126" s="93"/>
      <c r="BA126" s="94"/>
      <c r="BB126" s="94"/>
      <c r="BC126" s="94"/>
      <c r="BD126" s="94"/>
      <c r="BE126" s="94"/>
      <c r="BF126" s="94"/>
      <c r="BG126" s="95"/>
      <c r="BH126" s="93"/>
      <c r="BI126" s="94"/>
      <c r="BJ126" s="94"/>
      <c r="BK126" s="94"/>
      <c r="BL126" s="94"/>
      <c r="BM126" s="94"/>
      <c r="BN126" s="94"/>
      <c r="BO126" s="95"/>
      <c r="BP126" s="93"/>
      <c r="BQ126" s="94"/>
      <c r="BR126" s="94"/>
      <c r="BS126" s="94"/>
      <c r="BT126" s="94"/>
      <c r="BU126" s="94"/>
      <c r="BV126" s="94"/>
      <c r="BW126" s="95"/>
      <c r="BX126" s="93"/>
      <c r="BY126" s="94"/>
      <c r="BZ126" s="94"/>
      <c r="CA126" s="94"/>
      <c r="CB126" s="94"/>
      <c r="CC126" s="94"/>
      <c r="CD126" s="94"/>
      <c r="CE126" s="95"/>
      <c r="CF126" s="93"/>
      <c r="CG126" s="94"/>
      <c r="CH126" s="94"/>
      <c r="CI126" s="94"/>
      <c r="CJ126" s="94"/>
      <c r="CK126" s="94"/>
      <c r="CL126" s="94"/>
      <c r="CM126" s="95"/>
      <c r="CN126" s="93"/>
      <c r="CO126" s="94"/>
      <c r="CP126" s="94"/>
      <c r="CQ126" s="94"/>
      <c r="CR126" s="94"/>
      <c r="CS126" s="94"/>
      <c r="CT126" s="94"/>
      <c r="CU126" s="95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x14ac:dyDescent="0.25">
      <c r="A127" s="105" t="s">
        <v>254</v>
      </c>
      <c r="B127" s="106"/>
      <c r="C127" s="106"/>
      <c r="D127" s="107"/>
      <c r="E127" s="58" t="s">
        <v>159</v>
      </c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60"/>
      <c r="AB127" s="138"/>
      <c r="AC127" s="139"/>
      <c r="AD127" s="139"/>
      <c r="AE127" s="139"/>
      <c r="AF127" s="139"/>
      <c r="AG127" s="139"/>
      <c r="AH127" s="139"/>
      <c r="AI127" s="140"/>
      <c r="AJ127" s="105"/>
      <c r="AK127" s="106"/>
      <c r="AL127" s="106"/>
      <c r="AM127" s="106"/>
      <c r="AN127" s="106"/>
      <c r="AO127" s="106"/>
      <c r="AP127" s="106"/>
      <c r="AQ127" s="107"/>
      <c r="AR127" s="138"/>
      <c r="AS127" s="139"/>
      <c r="AT127" s="139"/>
      <c r="AU127" s="139"/>
      <c r="AV127" s="139"/>
      <c r="AW127" s="139"/>
      <c r="AX127" s="139"/>
      <c r="AY127" s="140"/>
      <c r="AZ127" s="138"/>
      <c r="BA127" s="139"/>
      <c r="BB127" s="139"/>
      <c r="BC127" s="139"/>
      <c r="BD127" s="139"/>
      <c r="BE127" s="139"/>
      <c r="BF127" s="139"/>
      <c r="BG127" s="140"/>
      <c r="BH127" s="105"/>
      <c r="BI127" s="106"/>
      <c r="BJ127" s="106"/>
      <c r="BK127" s="106"/>
      <c r="BL127" s="106"/>
      <c r="BM127" s="106"/>
      <c r="BN127" s="106"/>
      <c r="BO127" s="107"/>
      <c r="BP127" s="138"/>
      <c r="BQ127" s="139"/>
      <c r="BR127" s="139"/>
      <c r="BS127" s="139"/>
      <c r="BT127" s="139"/>
      <c r="BU127" s="139"/>
      <c r="BV127" s="139"/>
      <c r="BW127" s="140"/>
      <c r="BX127" s="138"/>
      <c r="BY127" s="139"/>
      <c r="BZ127" s="139"/>
      <c r="CA127" s="139"/>
      <c r="CB127" s="139"/>
      <c r="CC127" s="139"/>
      <c r="CD127" s="139"/>
      <c r="CE127" s="140"/>
      <c r="CF127" s="105"/>
      <c r="CG127" s="106"/>
      <c r="CH127" s="106"/>
      <c r="CI127" s="106"/>
      <c r="CJ127" s="106"/>
      <c r="CK127" s="106"/>
      <c r="CL127" s="106"/>
      <c r="CM127" s="107"/>
      <c r="CN127" s="114"/>
      <c r="CO127" s="115"/>
      <c r="CP127" s="115"/>
      <c r="CQ127" s="115"/>
      <c r="CR127" s="115"/>
      <c r="CS127" s="115"/>
      <c r="CT127" s="115"/>
      <c r="CU127" s="116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x14ac:dyDescent="0.25">
      <c r="A128" s="117"/>
      <c r="B128" s="118"/>
      <c r="C128" s="118"/>
      <c r="D128" s="119"/>
      <c r="E128" s="87" t="s">
        <v>160</v>
      </c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9"/>
      <c r="AB128" s="174"/>
      <c r="AC128" s="175"/>
      <c r="AD128" s="175"/>
      <c r="AE128" s="175"/>
      <c r="AF128" s="175"/>
      <c r="AG128" s="175"/>
      <c r="AH128" s="175"/>
      <c r="AI128" s="176"/>
      <c r="AJ128" s="117"/>
      <c r="AK128" s="118"/>
      <c r="AL128" s="118"/>
      <c r="AM128" s="118"/>
      <c r="AN128" s="118"/>
      <c r="AO128" s="118"/>
      <c r="AP128" s="118"/>
      <c r="AQ128" s="119"/>
      <c r="AR128" s="174"/>
      <c r="AS128" s="175"/>
      <c r="AT128" s="175"/>
      <c r="AU128" s="175"/>
      <c r="AV128" s="175"/>
      <c r="AW128" s="175"/>
      <c r="AX128" s="175"/>
      <c r="AY128" s="176"/>
      <c r="AZ128" s="174"/>
      <c r="BA128" s="175"/>
      <c r="BB128" s="175"/>
      <c r="BC128" s="175"/>
      <c r="BD128" s="175"/>
      <c r="BE128" s="175"/>
      <c r="BF128" s="175"/>
      <c r="BG128" s="176"/>
      <c r="BH128" s="117"/>
      <c r="BI128" s="118"/>
      <c r="BJ128" s="118"/>
      <c r="BK128" s="118"/>
      <c r="BL128" s="118"/>
      <c r="BM128" s="118"/>
      <c r="BN128" s="118"/>
      <c r="BO128" s="119"/>
      <c r="BP128" s="174"/>
      <c r="BQ128" s="175"/>
      <c r="BR128" s="175"/>
      <c r="BS128" s="175"/>
      <c r="BT128" s="175"/>
      <c r="BU128" s="175"/>
      <c r="BV128" s="175"/>
      <c r="BW128" s="176"/>
      <c r="BX128" s="174"/>
      <c r="BY128" s="175"/>
      <c r="BZ128" s="175"/>
      <c r="CA128" s="175"/>
      <c r="CB128" s="175"/>
      <c r="CC128" s="175"/>
      <c r="CD128" s="175"/>
      <c r="CE128" s="176"/>
      <c r="CF128" s="117"/>
      <c r="CG128" s="118"/>
      <c r="CH128" s="118"/>
      <c r="CI128" s="118"/>
      <c r="CJ128" s="118"/>
      <c r="CK128" s="118"/>
      <c r="CL128" s="118"/>
      <c r="CM128" s="119"/>
      <c r="CN128" s="126"/>
      <c r="CO128" s="127"/>
      <c r="CP128" s="127"/>
      <c r="CQ128" s="127"/>
      <c r="CR128" s="127"/>
      <c r="CS128" s="127"/>
      <c r="CT128" s="127"/>
      <c r="CU128" s="128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x14ac:dyDescent="0.25">
      <c r="A129" s="105" t="s">
        <v>255</v>
      </c>
      <c r="B129" s="106"/>
      <c r="C129" s="106"/>
      <c r="D129" s="107"/>
      <c r="E129" s="58" t="s">
        <v>256</v>
      </c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60"/>
      <c r="AB129" s="105"/>
      <c r="AC129" s="106"/>
      <c r="AD129" s="106"/>
      <c r="AE129" s="106"/>
      <c r="AF129" s="106"/>
      <c r="AG129" s="106"/>
      <c r="AH129" s="106"/>
      <c r="AI129" s="107"/>
      <c r="AJ129" s="105"/>
      <c r="AK129" s="106"/>
      <c r="AL129" s="106"/>
      <c r="AM129" s="106"/>
      <c r="AN129" s="106"/>
      <c r="AO129" s="106"/>
      <c r="AP129" s="106"/>
      <c r="AQ129" s="107"/>
      <c r="AR129" s="105"/>
      <c r="AS129" s="106"/>
      <c r="AT129" s="106"/>
      <c r="AU129" s="106"/>
      <c r="AV129" s="106"/>
      <c r="AW129" s="106"/>
      <c r="AX129" s="106"/>
      <c r="AY129" s="107"/>
      <c r="AZ129" s="105"/>
      <c r="BA129" s="106"/>
      <c r="BB129" s="106"/>
      <c r="BC129" s="106"/>
      <c r="BD129" s="106"/>
      <c r="BE129" s="106"/>
      <c r="BF129" s="106"/>
      <c r="BG129" s="107"/>
      <c r="BH129" s="105"/>
      <c r="BI129" s="106"/>
      <c r="BJ129" s="106"/>
      <c r="BK129" s="106"/>
      <c r="BL129" s="106"/>
      <c r="BM129" s="106"/>
      <c r="BN129" s="106"/>
      <c r="BO129" s="107"/>
      <c r="BP129" s="105"/>
      <c r="BQ129" s="106"/>
      <c r="BR129" s="106"/>
      <c r="BS129" s="106"/>
      <c r="BT129" s="106"/>
      <c r="BU129" s="106"/>
      <c r="BV129" s="106"/>
      <c r="BW129" s="107"/>
      <c r="BX129" s="138"/>
      <c r="BY129" s="139"/>
      <c r="BZ129" s="139"/>
      <c r="CA129" s="139"/>
      <c r="CB129" s="139"/>
      <c r="CC129" s="139"/>
      <c r="CD129" s="139"/>
      <c r="CE129" s="140"/>
      <c r="CF129" s="105"/>
      <c r="CG129" s="106"/>
      <c r="CH129" s="106"/>
      <c r="CI129" s="106"/>
      <c r="CJ129" s="106"/>
      <c r="CK129" s="106"/>
      <c r="CL129" s="106"/>
      <c r="CM129" s="107"/>
      <c r="CN129" s="114"/>
      <c r="CO129" s="115"/>
      <c r="CP129" s="115"/>
      <c r="CQ129" s="115"/>
      <c r="CR129" s="115"/>
      <c r="CS129" s="115"/>
      <c r="CT129" s="115"/>
      <c r="CU129" s="116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x14ac:dyDescent="0.25">
      <c r="A130" s="117"/>
      <c r="B130" s="118"/>
      <c r="C130" s="118"/>
      <c r="D130" s="119"/>
      <c r="E130" s="87" t="s">
        <v>163</v>
      </c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9"/>
      <c r="AB130" s="117"/>
      <c r="AC130" s="118"/>
      <c r="AD130" s="118"/>
      <c r="AE130" s="118"/>
      <c r="AF130" s="118"/>
      <c r="AG130" s="118"/>
      <c r="AH130" s="118"/>
      <c r="AI130" s="119"/>
      <c r="AJ130" s="117"/>
      <c r="AK130" s="118"/>
      <c r="AL130" s="118"/>
      <c r="AM130" s="118"/>
      <c r="AN130" s="118"/>
      <c r="AO130" s="118"/>
      <c r="AP130" s="118"/>
      <c r="AQ130" s="119"/>
      <c r="AR130" s="117"/>
      <c r="AS130" s="118"/>
      <c r="AT130" s="118"/>
      <c r="AU130" s="118"/>
      <c r="AV130" s="118"/>
      <c r="AW130" s="118"/>
      <c r="AX130" s="118"/>
      <c r="AY130" s="119"/>
      <c r="AZ130" s="117"/>
      <c r="BA130" s="118"/>
      <c r="BB130" s="118"/>
      <c r="BC130" s="118"/>
      <c r="BD130" s="118"/>
      <c r="BE130" s="118"/>
      <c r="BF130" s="118"/>
      <c r="BG130" s="119"/>
      <c r="BH130" s="117"/>
      <c r="BI130" s="118"/>
      <c r="BJ130" s="118"/>
      <c r="BK130" s="118"/>
      <c r="BL130" s="118"/>
      <c r="BM130" s="118"/>
      <c r="BN130" s="118"/>
      <c r="BO130" s="119"/>
      <c r="BP130" s="117"/>
      <c r="BQ130" s="118"/>
      <c r="BR130" s="118"/>
      <c r="BS130" s="118"/>
      <c r="BT130" s="118"/>
      <c r="BU130" s="118"/>
      <c r="BV130" s="118"/>
      <c r="BW130" s="119"/>
      <c r="BX130" s="174"/>
      <c r="BY130" s="175"/>
      <c r="BZ130" s="175"/>
      <c r="CA130" s="175"/>
      <c r="CB130" s="175"/>
      <c r="CC130" s="175"/>
      <c r="CD130" s="175"/>
      <c r="CE130" s="176"/>
      <c r="CF130" s="117"/>
      <c r="CG130" s="118"/>
      <c r="CH130" s="118"/>
      <c r="CI130" s="118"/>
      <c r="CJ130" s="118"/>
      <c r="CK130" s="118"/>
      <c r="CL130" s="118"/>
      <c r="CM130" s="119"/>
      <c r="CN130" s="126"/>
      <c r="CO130" s="127"/>
      <c r="CP130" s="127"/>
      <c r="CQ130" s="127"/>
      <c r="CR130" s="127"/>
      <c r="CS130" s="127"/>
      <c r="CT130" s="127"/>
      <c r="CU130" s="128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x14ac:dyDescent="0.25">
      <c r="A131" s="105" t="s">
        <v>257</v>
      </c>
      <c r="B131" s="106"/>
      <c r="C131" s="106"/>
      <c r="D131" s="107"/>
      <c r="E131" s="58" t="s">
        <v>165</v>
      </c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60"/>
      <c r="AB131" s="105"/>
      <c r="AC131" s="106"/>
      <c r="AD131" s="106"/>
      <c r="AE131" s="106"/>
      <c r="AF131" s="106"/>
      <c r="AG131" s="106"/>
      <c r="AH131" s="106"/>
      <c r="AI131" s="107"/>
      <c r="AJ131" s="105"/>
      <c r="AK131" s="106"/>
      <c r="AL131" s="106"/>
      <c r="AM131" s="106"/>
      <c r="AN131" s="106"/>
      <c r="AO131" s="106"/>
      <c r="AP131" s="106"/>
      <c r="AQ131" s="107"/>
      <c r="AR131" s="105"/>
      <c r="AS131" s="106"/>
      <c r="AT131" s="106"/>
      <c r="AU131" s="106"/>
      <c r="AV131" s="106"/>
      <c r="AW131" s="106"/>
      <c r="AX131" s="106"/>
      <c r="AY131" s="107"/>
      <c r="AZ131" s="105"/>
      <c r="BA131" s="106"/>
      <c r="BB131" s="106"/>
      <c r="BC131" s="106"/>
      <c r="BD131" s="106"/>
      <c r="BE131" s="106"/>
      <c r="BF131" s="106"/>
      <c r="BG131" s="107"/>
      <c r="BH131" s="105"/>
      <c r="BI131" s="106"/>
      <c r="BJ131" s="106"/>
      <c r="BK131" s="106"/>
      <c r="BL131" s="106"/>
      <c r="BM131" s="106"/>
      <c r="BN131" s="106"/>
      <c r="BO131" s="107"/>
      <c r="BP131" s="105"/>
      <c r="BQ131" s="106"/>
      <c r="BR131" s="106"/>
      <c r="BS131" s="106"/>
      <c r="BT131" s="106"/>
      <c r="BU131" s="106"/>
      <c r="BV131" s="106"/>
      <c r="BW131" s="107"/>
      <c r="BX131" s="105"/>
      <c r="BY131" s="106"/>
      <c r="BZ131" s="106"/>
      <c r="CA131" s="106"/>
      <c r="CB131" s="106"/>
      <c r="CC131" s="106"/>
      <c r="CD131" s="106"/>
      <c r="CE131" s="107"/>
      <c r="CF131" s="105"/>
      <c r="CG131" s="106"/>
      <c r="CH131" s="106"/>
      <c r="CI131" s="106"/>
      <c r="CJ131" s="106"/>
      <c r="CK131" s="106"/>
      <c r="CL131" s="106"/>
      <c r="CM131" s="107"/>
      <c r="CN131" s="105"/>
      <c r="CO131" s="106"/>
      <c r="CP131" s="106"/>
      <c r="CQ131" s="106"/>
      <c r="CR131" s="106"/>
      <c r="CS131" s="106"/>
      <c r="CT131" s="106"/>
      <c r="CU131" s="107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x14ac:dyDescent="0.25">
      <c r="A132" s="117"/>
      <c r="B132" s="118"/>
      <c r="C132" s="118"/>
      <c r="D132" s="119"/>
      <c r="E132" s="87" t="s">
        <v>166</v>
      </c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9"/>
      <c r="AB132" s="117"/>
      <c r="AC132" s="118"/>
      <c r="AD132" s="118"/>
      <c r="AE132" s="118"/>
      <c r="AF132" s="118"/>
      <c r="AG132" s="118"/>
      <c r="AH132" s="118"/>
      <c r="AI132" s="119"/>
      <c r="AJ132" s="117"/>
      <c r="AK132" s="118"/>
      <c r="AL132" s="118"/>
      <c r="AM132" s="118"/>
      <c r="AN132" s="118"/>
      <c r="AO132" s="118"/>
      <c r="AP132" s="118"/>
      <c r="AQ132" s="119"/>
      <c r="AR132" s="117"/>
      <c r="AS132" s="118"/>
      <c r="AT132" s="118"/>
      <c r="AU132" s="118"/>
      <c r="AV132" s="118"/>
      <c r="AW132" s="118"/>
      <c r="AX132" s="118"/>
      <c r="AY132" s="119"/>
      <c r="AZ132" s="117"/>
      <c r="BA132" s="118"/>
      <c r="BB132" s="118"/>
      <c r="BC132" s="118"/>
      <c r="BD132" s="118"/>
      <c r="BE132" s="118"/>
      <c r="BF132" s="118"/>
      <c r="BG132" s="119"/>
      <c r="BH132" s="117"/>
      <c r="BI132" s="118"/>
      <c r="BJ132" s="118"/>
      <c r="BK132" s="118"/>
      <c r="BL132" s="118"/>
      <c r="BM132" s="118"/>
      <c r="BN132" s="118"/>
      <c r="BO132" s="119"/>
      <c r="BP132" s="117"/>
      <c r="BQ132" s="118"/>
      <c r="BR132" s="118"/>
      <c r="BS132" s="118"/>
      <c r="BT132" s="118"/>
      <c r="BU132" s="118"/>
      <c r="BV132" s="118"/>
      <c r="BW132" s="119"/>
      <c r="BX132" s="117"/>
      <c r="BY132" s="118"/>
      <c r="BZ132" s="118"/>
      <c r="CA132" s="118"/>
      <c r="CB132" s="118"/>
      <c r="CC132" s="118"/>
      <c r="CD132" s="118"/>
      <c r="CE132" s="119"/>
      <c r="CF132" s="117"/>
      <c r="CG132" s="118"/>
      <c r="CH132" s="118"/>
      <c r="CI132" s="118"/>
      <c r="CJ132" s="118"/>
      <c r="CK132" s="118"/>
      <c r="CL132" s="118"/>
      <c r="CM132" s="119"/>
      <c r="CN132" s="117"/>
      <c r="CO132" s="118"/>
      <c r="CP132" s="118"/>
      <c r="CQ132" s="118"/>
      <c r="CR132" s="118"/>
      <c r="CS132" s="118"/>
      <c r="CT132" s="118"/>
      <c r="CU132" s="119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 x14ac:dyDescent="0.25">
      <c r="A133" s="105"/>
      <c r="B133" s="106"/>
      <c r="C133" s="106"/>
      <c r="D133" s="107"/>
      <c r="E133" s="72" t="s">
        <v>168</v>
      </c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4"/>
      <c r="AB133" s="105"/>
      <c r="AC133" s="106"/>
      <c r="AD133" s="106"/>
      <c r="AE133" s="106"/>
      <c r="AF133" s="106"/>
      <c r="AG133" s="106"/>
      <c r="AH133" s="106"/>
      <c r="AI133" s="107"/>
      <c r="AJ133" s="105"/>
      <c r="AK133" s="106"/>
      <c r="AL133" s="106"/>
      <c r="AM133" s="106"/>
      <c r="AN133" s="106"/>
      <c r="AO133" s="106"/>
      <c r="AP133" s="106"/>
      <c r="AQ133" s="107"/>
      <c r="AR133" s="105"/>
      <c r="AS133" s="106"/>
      <c r="AT133" s="106"/>
      <c r="AU133" s="106"/>
      <c r="AV133" s="106"/>
      <c r="AW133" s="106"/>
      <c r="AX133" s="106"/>
      <c r="AY133" s="107"/>
      <c r="AZ133" s="105"/>
      <c r="BA133" s="106"/>
      <c r="BB133" s="106"/>
      <c r="BC133" s="106"/>
      <c r="BD133" s="106"/>
      <c r="BE133" s="106"/>
      <c r="BF133" s="106"/>
      <c r="BG133" s="107"/>
      <c r="BH133" s="105"/>
      <c r="BI133" s="106"/>
      <c r="BJ133" s="106"/>
      <c r="BK133" s="106"/>
      <c r="BL133" s="106"/>
      <c r="BM133" s="106"/>
      <c r="BN133" s="106"/>
      <c r="BO133" s="107"/>
      <c r="BP133" s="105"/>
      <c r="BQ133" s="106"/>
      <c r="BR133" s="106"/>
      <c r="BS133" s="106"/>
      <c r="BT133" s="106"/>
      <c r="BU133" s="106"/>
      <c r="BV133" s="106"/>
      <c r="BW133" s="107"/>
      <c r="BX133" s="105"/>
      <c r="BY133" s="106"/>
      <c r="BZ133" s="106"/>
      <c r="CA133" s="106"/>
      <c r="CB133" s="106"/>
      <c r="CC133" s="106"/>
      <c r="CD133" s="106"/>
      <c r="CE133" s="107"/>
      <c r="CF133" s="105"/>
      <c r="CG133" s="106"/>
      <c r="CH133" s="106"/>
      <c r="CI133" s="106"/>
      <c r="CJ133" s="106"/>
      <c r="CK133" s="106"/>
      <c r="CL133" s="106"/>
      <c r="CM133" s="107"/>
      <c r="CN133" s="105"/>
      <c r="CO133" s="106"/>
      <c r="CP133" s="106"/>
      <c r="CQ133" s="106"/>
      <c r="CR133" s="106"/>
      <c r="CS133" s="106"/>
      <c r="CT133" s="106"/>
      <c r="CU133" s="107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 x14ac:dyDescent="0.25">
      <c r="A134" s="117"/>
      <c r="B134" s="118"/>
      <c r="C134" s="118"/>
      <c r="D134" s="119"/>
      <c r="E134" s="72" t="s">
        <v>169</v>
      </c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4"/>
      <c r="AB134" s="129"/>
      <c r="AC134" s="130"/>
      <c r="AD134" s="130"/>
      <c r="AE134" s="130"/>
      <c r="AF134" s="130"/>
      <c r="AG134" s="130"/>
      <c r="AH134" s="130"/>
      <c r="AI134" s="131"/>
      <c r="AJ134" s="129"/>
      <c r="AK134" s="130"/>
      <c r="AL134" s="130"/>
      <c r="AM134" s="130"/>
      <c r="AN134" s="130"/>
      <c r="AO134" s="130"/>
      <c r="AP134" s="130"/>
      <c r="AQ134" s="131"/>
      <c r="AR134" s="129"/>
      <c r="AS134" s="130"/>
      <c r="AT134" s="130"/>
      <c r="AU134" s="130"/>
      <c r="AV134" s="130"/>
      <c r="AW134" s="130"/>
      <c r="AX134" s="130"/>
      <c r="AY134" s="131"/>
      <c r="AZ134" s="129"/>
      <c r="BA134" s="130"/>
      <c r="BB134" s="130"/>
      <c r="BC134" s="130"/>
      <c r="BD134" s="130"/>
      <c r="BE134" s="130"/>
      <c r="BF134" s="130"/>
      <c r="BG134" s="131"/>
      <c r="BH134" s="129"/>
      <c r="BI134" s="130"/>
      <c r="BJ134" s="130"/>
      <c r="BK134" s="130"/>
      <c r="BL134" s="130"/>
      <c r="BM134" s="130"/>
      <c r="BN134" s="130"/>
      <c r="BO134" s="131"/>
      <c r="BP134" s="129"/>
      <c r="BQ134" s="130"/>
      <c r="BR134" s="130"/>
      <c r="BS134" s="130"/>
      <c r="BT134" s="130"/>
      <c r="BU134" s="130"/>
      <c r="BV134" s="130"/>
      <c r="BW134" s="131"/>
      <c r="BX134" s="129"/>
      <c r="BY134" s="130"/>
      <c r="BZ134" s="130"/>
      <c r="CA134" s="130"/>
      <c r="CB134" s="130"/>
      <c r="CC134" s="130"/>
      <c r="CD134" s="130"/>
      <c r="CE134" s="131"/>
      <c r="CF134" s="129"/>
      <c r="CG134" s="130"/>
      <c r="CH134" s="130"/>
      <c r="CI134" s="130"/>
      <c r="CJ134" s="130"/>
      <c r="CK134" s="130"/>
      <c r="CL134" s="130"/>
      <c r="CM134" s="131"/>
      <c r="CN134" s="129"/>
      <c r="CO134" s="130"/>
      <c r="CP134" s="130"/>
      <c r="CQ134" s="130"/>
      <c r="CR134" s="130"/>
      <c r="CS134" s="130"/>
      <c r="CT134" s="130"/>
      <c r="CU134" s="13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 x14ac:dyDescent="0.25">
      <c r="A135" s="132"/>
      <c r="B135" s="133"/>
      <c r="C135" s="133"/>
      <c r="D135" s="134"/>
      <c r="E135" s="87" t="s">
        <v>170</v>
      </c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9"/>
      <c r="AB135" s="132"/>
      <c r="AC135" s="133"/>
      <c r="AD135" s="133"/>
      <c r="AE135" s="133"/>
      <c r="AF135" s="133"/>
      <c r="AG135" s="133"/>
      <c r="AH135" s="133"/>
      <c r="AI135" s="134"/>
      <c r="AJ135" s="135"/>
      <c r="AK135" s="136"/>
      <c r="AL135" s="136"/>
      <c r="AM135" s="136"/>
      <c r="AN135" s="136"/>
      <c r="AO135" s="136"/>
      <c r="AP135" s="136"/>
      <c r="AQ135" s="137"/>
      <c r="AR135" s="135"/>
      <c r="AS135" s="136"/>
      <c r="AT135" s="136"/>
      <c r="AU135" s="136"/>
      <c r="AV135" s="136"/>
      <c r="AW135" s="136"/>
      <c r="AX135" s="136"/>
      <c r="AY135" s="137"/>
      <c r="AZ135" s="135"/>
      <c r="BA135" s="136"/>
      <c r="BB135" s="136"/>
      <c r="BC135" s="136"/>
      <c r="BD135" s="136"/>
      <c r="BE135" s="136"/>
      <c r="BF135" s="136"/>
      <c r="BG135" s="137"/>
      <c r="BH135" s="135"/>
      <c r="BI135" s="136"/>
      <c r="BJ135" s="136"/>
      <c r="BK135" s="136"/>
      <c r="BL135" s="136"/>
      <c r="BM135" s="136"/>
      <c r="BN135" s="136"/>
      <c r="BO135" s="137"/>
      <c r="BP135" s="132"/>
      <c r="BQ135" s="133"/>
      <c r="BR135" s="133"/>
      <c r="BS135" s="133"/>
      <c r="BT135" s="133"/>
      <c r="BU135" s="133"/>
      <c r="BV135" s="133"/>
      <c r="BW135" s="134"/>
      <c r="BX135" s="135"/>
      <c r="BY135" s="136"/>
      <c r="BZ135" s="136"/>
      <c r="CA135" s="136"/>
      <c r="CB135" s="136"/>
      <c r="CC135" s="136"/>
      <c r="CD135" s="136"/>
      <c r="CE135" s="137"/>
      <c r="CF135" s="135"/>
      <c r="CG135" s="136"/>
      <c r="CH135" s="136"/>
      <c r="CI135" s="136"/>
      <c r="CJ135" s="136"/>
      <c r="CK135" s="136"/>
      <c r="CL135" s="136"/>
      <c r="CM135" s="137"/>
      <c r="CN135" s="132"/>
      <c r="CO135" s="133"/>
      <c r="CP135" s="133"/>
      <c r="CQ135" s="133"/>
      <c r="CR135" s="133"/>
      <c r="CS135" s="133"/>
      <c r="CT135" s="133"/>
      <c r="CU135" s="134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 x14ac:dyDescent="0.25">
      <c r="A136" s="99" t="s">
        <v>109</v>
      </c>
      <c r="B136" s="99"/>
      <c r="C136" s="99"/>
      <c r="D136" s="99"/>
      <c r="E136" s="100" t="s">
        <v>44</v>
      </c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2"/>
      <c r="AC136" s="102"/>
      <c r="AD136" s="102"/>
      <c r="AE136" s="102"/>
      <c r="AF136" s="102"/>
      <c r="AG136" s="102"/>
      <c r="AH136" s="102"/>
      <c r="AI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2"/>
      <c r="BH136" s="102"/>
      <c r="BI136" s="102"/>
      <c r="BJ136" s="102"/>
      <c r="BK136" s="102"/>
      <c r="BL136" s="102"/>
      <c r="BM136" s="102"/>
      <c r="BN136" s="102"/>
      <c r="BO136" s="102"/>
      <c r="BP136" s="102"/>
      <c r="BQ136" s="102"/>
      <c r="BR136" s="102"/>
      <c r="BS136" s="102"/>
      <c r="BT136" s="102"/>
      <c r="BU136" s="102"/>
      <c r="BV136" s="102"/>
      <c r="BW136" s="102"/>
      <c r="BX136" s="102"/>
      <c r="BY136" s="102"/>
      <c r="BZ136" s="102"/>
      <c r="CA136" s="102"/>
      <c r="CB136" s="102"/>
      <c r="CC136" s="102"/>
      <c r="CD136" s="102"/>
      <c r="CE136" s="102"/>
      <c r="CF136" s="102"/>
      <c r="CG136" s="102"/>
      <c r="CH136" s="102"/>
      <c r="CI136" s="102"/>
      <c r="CJ136" s="102"/>
      <c r="CK136" s="102"/>
      <c r="CL136" s="102"/>
      <c r="CM136" s="102"/>
      <c r="CN136" s="102"/>
      <c r="CO136" s="102"/>
      <c r="CP136" s="102"/>
      <c r="CQ136" s="102"/>
      <c r="CR136" s="102"/>
      <c r="CS136" s="102"/>
      <c r="CT136" s="102"/>
      <c r="CU136" s="102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 x14ac:dyDescent="0.25">
      <c r="A137" s="177" t="s">
        <v>258</v>
      </c>
      <c r="B137" s="56"/>
      <c r="C137" s="56"/>
      <c r="D137" s="57"/>
      <c r="E137" s="58" t="s">
        <v>172</v>
      </c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60"/>
      <c r="AB137" s="64"/>
      <c r="AC137" s="65"/>
      <c r="AD137" s="65"/>
      <c r="AE137" s="65"/>
      <c r="AF137" s="65"/>
      <c r="AG137" s="65"/>
      <c r="AH137" s="65"/>
      <c r="AI137" s="66"/>
      <c r="AJ137" s="64"/>
      <c r="AK137" s="65"/>
      <c r="AL137" s="65"/>
      <c r="AM137" s="65"/>
      <c r="AN137" s="65"/>
      <c r="AO137" s="65"/>
      <c r="AP137" s="65"/>
      <c r="AQ137" s="66"/>
      <c r="AR137" s="64"/>
      <c r="AS137" s="65"/>
      <c r="AT137" s="65"/>
      <c r="AU137" s="65"/>
      <c r="AV137" s="65"/>
      <c r="AW137" s="65"/>
      <c r="AX137" s="65"/>
      <c r="AY137" s="66"/>
      <c r="AZ137" s="64"/>
      <c r="BA137" s="65"/>
      <c r="BB137" s="65"/>
      <c r="BC137" s="65"/>
      <c r="BD137" s="65"/>
      <c r="BE137" s="65"/>
      <c r="BF137" s="65"/>
      <c r="BG137" s="66"/>
      <c r="BH137" s="64"/>
      <c r="BI137" s="65"/>
      <c r="BJ137" s="65"/>
      <c r="BK137" s="65"/>
      <c r="BL137" s="65"/>
      <c r="BM137" s="65"/>
      <c r="BN137" s="65"/>
      <c r="BO137" s="66"/>
      <c r="BP137" s="64"/>
      <c r="BQ137" s="65"/>
      <c r="BR137" s="65"/>
      <c r="BS137" s="65"/>
      <c r="BT137" s="65"/>
      <c r="BU137" s="65"/>
      <c r="BV137" s="65"/>
      <c r="BW137" s="66"/>
      <c r="BX137" s="64"/>
      <c r="BY137" s="65"/>
      <c r="BZ137" s="65"/>
      <c r="CA137" s="65"/>
      <c r="CB137" s="65"/>
      <c r="CC137" s="65"/>
      <c r="CD137" s="65"/>
      <c r="CE137" s="66"/>
      <c r="CF137" s="64"/>
      <c r="CG137" s="65"/>
      <c r="CH137" s="65"/>
      <c r="CI137" s="65"/>
      <c r="CJ137" s="65"/>
      <c r="CK137" s="65"/>
      <c r="CL137" s="65"/>
      <c r="CM137" s="66"/>
      <c r="CN137" s="64"/>
      <c r="CO137" s="65"/>
      <c r="CP137" s="65"/>
      <c r="CQ137" s="65"/>
      <c r="CR137" s="65"/>
      <c r="CS137" s="65"/>
      <c r="CT137" s="65"/>
      <c r="CU137" s="66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 x14ac:dyDescent="0.25">
      <c r="A138" s="70"/>
      <c r="B138" s="2"/>
      <c r="C138" s="2"/>
      <c r="D138" s="71"/>
      <c r="E138" s="72" t="s">
        <v>173</v>
      </c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4"/>
      <c r="AB138" s="78"/>
      <c r="AC138" s="79"/>
      <c r="AD138" s="79"/>
      <c r="AE138" s="79"/>
      <c r="AF138" s="79"/>
      <c r="AG138" s="79"/>
      <c r="AH138" s="79"/>
      <c r="AI138" s="80"/>
      <c r="AJ138" s="78"/>
      <c r="AK138" s="79"/>
      <c r="AL138" s="79"/>
      <c r="AM138" s="79"/>
      <c r="AN138" s="79"/>
      <c r="AO138" s="79"/>
      <c r="AP138" s="79"/>
      <c r="AQ138" s="80"/>
      <c r="AR138" s="78"/>
      <c r="AS138" s="79"/>
      <c r="AT138" s="79"/>
      <c r="AU138" s="79"/>
      <c r="AV138" s="79"/>
      <c r="AW138" s="79"/>
      <c r="AX138" s="79"/>
      <c r="AY138" s="80"/>
      <c r="AZ138" s="78"/>
      <c r="BA138" s="79"/>
      <c r="BB138" s="79"/>
      <c r="BC138" s="79"/>
      <c r="BD138" s="79"/>
      <c r="BE138" s="79"/>
      <c r="BF138" s="79"/>
      <c r="BG138" s="80"/>
      <c r="BH138" s="78"/>
      <c r="BI138" s="79"/>
      <c r="BJ138" s="79"/>
      <c r="BK138" s="79"/>
      <c r="BL138" s="79"/>
      <c r="BM138" s="79"/>
      <c r="BN138" s="79"/>
      <c r="BO138" s="80"/>
      <c r="BP138" s="78"/>
      <c r="BQ138" s="79"/>
      <c r="BR138" s="79"/>
      <c r="BS138" s="79"/>
      <c r="BT138" s="79"/>
      <c r="BU138" s="79"/>
      <c r="BV138" s="79"/>
      <c r="BW138" s="80"/>
      <c r="BX138" s="78"/>
      <c r="BY138" s="79"/>
      <c r="BZ138" s="79"/>
      <c r="CA138" s="79"/>
      <c r="CB138" s="79"/>
      <c r="CC138" s="79"/>
      <c r="CD138" s="79"/>
      <c r="CE138" s="80"/>
      <c r="CF138" s="78"/>
      <c r="CG138" s="79"/>
      <c r="CH138" s="79"/>
      <c r="CI138" s="79"/>
      <c r="CJ138" s="79"/>
      <c r="CK138" s="79"/>
      <c r="CL138" s="79"/>
      <c r="CM138" s="80"/>
      <c r="CN138" s="78"/>
      <c r="CO138" s="79"/>
      <c r="CP138" s="79"/>
      <c r="CQ138" s="79"/>
      <c r="CR138" s="79"/>
      <c r="CS138" s="79"/>
      <c r="CT138" s="79"/>
      <c r="CU138" s="80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 x14ac:dyDescent="0.25">
      <c r="A139" s="70"/>
      <c r="B139" s="2"/>
      <c r="C139" s="2"/>
      <c r="D139" s="71"/>
      <c r="E139" s="72" t="s">
        <v>174</v>
      </c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4"/>
      <c r="AB139" s="78"/>
      <c r="AC139" s="79"/>
      <c r="AD139" s="79"/>
      <c r="AE139" s="79"/>
      <c r="AF139" s="79"/>
      <c r="AG139" s="79"/>
      <c r="AH139" s="79"/>
      <c r="AI139" s="80"/>
      <c r="AJ139" s="78"/>
      <c r="AK139" s="79"/>
      <c r="AL139" s="79"/>
      <c r="AM139" s="79"/>
      <c r="AN139" s="79"/>
      <c r="AO139" s="79"/>
      <c r="AP139" s="79"/>
      <c r="AQ139" s="80"/>
      <c r="AR139" s="78"/>
      <c r="AS139" s="79"/>
      <c r="AT139" s="79"/>
      <c r="AU139" s="79"/>
      <c r="AV139" s="79"/>
      <c r="AW139" s="79"/>
      <c r="AX139" s="79"/>
      <c r="AY139" s="80"/>
      <c r="AZ139" s="78"/>
      <c r="BA139" s="79"/>
      <c r="BB139" s="79"/>
      <c r="BC139" s="79"/>
      <c r="BD139" s="79"/>
      <c r="BE139" s="79"/>
      <c r="BF139" s="79"/>
      <c r="BG139" s="80"/>
      <c r="BH139" s="78"/>
      <c r="BI139" s="79"/>
      <c r="BJ139" s="79"/>
      <c r="BK139" s="79"/>
      <c r="BL139" s="79"/>
      <c r="BM139" s="79"/>
      <c r="BN139" s="79"/>
      <c r="BO139" s="80"/>
      <c r="BP139" s="78"/>
      <c r="BQ139" s="79"/>
      <c r="BR139" s="79"/>
      <c r="BS139" s="79"/>
      <c r="BT139" s="79"/>
      <c r="BU139" s="79"/>
      <c r="BV139" s="79"/>
      <c r="BW139" s="80"/>
      <c r="BX139" s="78"/>
      <c r="BY139" s="79"/>
      <c r="BZ139" s="79"/>
      <c r="CA139" s="79"/>
      <c r="CB139" s="79"/>
      <c r="CC139" s="79"/>
      <c r="CD139" s="79"/>
      <c r="CE139" s="80"/>
      <c r="CF139" s="78"/>
      <c r="CG139" s="79"/>
      <c r="CH139" s="79"/>
      <c r="CI139" s="79"/>
      <c r="CJ139" s="79"/>
      <c r="CK139" s="79"/>
      <c r="CL139" s="79"/>
      <c r="CM139" s="80"/>
      <c r="CN139" s="78"/>
      <c r="CO139" s="79"/>
      <c r="CP139" s="79"/>
      <c r="CQ139" s="79"/>
      <c r="CR139" s="79"/>
      <c r="CS139" s="79"/>
      <c r="CT139" s="79"/>
      <c r="CU139" s="80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 x14ac:dyDescent="0.25">
      <c r="A140" s="70"/>
      <c r="B140" s="2"/>
      <c r="C140" s="2"/>
      <c r="D140" s="71"/>
      <c r="E140" s="72" t="s">
        <v>175</v>
      </c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4"/>
      <c r="AB140" s="78"/>
      <c r="AC140" s="79"/>
      <c r="AD140" s="79"/>
      <c r="AE140" s="79"/>
      <c r="AF140" s="79"/>
      <c r="AG140" s="79"/>
      <c r="AH140" s="79"/>
      <c r="AI140" s="80"/>
      <c r="AJ140" s="78"/>
      <c r="AK140" s="79"/>
      <c r="AL140" s="79"/>
      <c r="AM140" s="79"/>
      <c r="AN140" s="79"/>
      <c r="AO140" s="79"/>
      <c r="AP140" s="79"/>
      <c r="AQ140" s="80"/>
      <c r="AR140" s="78"/>
      <c r="AS140" s="79"/>
      <c r="AT140" s="79"/>
      <c r="AU140" s="79"/>
      <c r="AV140" s="79"/>
      <c r="AW140" s="79"/>
      <c r="AX140" s="79"/>
      <c r="AY140" s="80"/>
      <c r="AZ140" s="78"/>
      <c r="BA140" s="79"/>
      <c r="BB140" s="79"/>
      <c r="BC140" s="79"/>
      <c r="BD140" s="79"/>
      <c r="BE140" s="79"/>
      <c r="BF140" s="79"/>
      <c r="BG140" s="80"/>
      <c r="BH140" s="78"/>
      <c r="BI140" s="79"/>
      <c r="BJ140" s="79"/>
      <c r="BK140" s="79"/>
      <c r="BL140" s="79"/>
      <c r="BM140" s="79"/>
      <c r="BN140" s="79"/>
      <c r="BO140" s="80"/>
      <c r="BP140" s="78"/>
      <c r="BQ140" s="79"/>
      <c r="BR140" s="79"/>
      <c r="BS140" s="79"/>
      <c r="BT140" s="79"/>
      <c r="BU140" s="79"/>
      <c r="BV140" s="79"/>
      <c r="BW140" s="80"/>
      <c r="BX140" s="78"/>
      <c r="BY140" s="79"/>
      <c r="BZ140" s="79"/>
      <c r="CA140" s="79"/>
      <c r="CB140" s="79"/>
      <c r="CC140" s="79"/>
      <c r="CD140" s="79"/>
      <c r="CE140" s="80"/>
      <c r="CF140" s="78"/>
      <c r="CG140" s="79"/>
      <c r="CH140" s="79"/>
      <c r="CI140" s="79"/>
      <c r="CJ140" s="79"/>
      <c r="CK140" s="79"/>
      <c r="CL140" s="79"/>
      <c r="CM140" s="80"/>
      <c r="CN140" s="78"/>
      <c r="CO140" s="79"/>
      <c r="CP140" s="79"/>
      <c r="CQ140" s="79"/>
      <c r="CR140" s="79"/>
      <c r="CS140" s="79"/>
      <c r="CT140" s="79"/>
      <c r="CU140" s="80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 x14ac:dyDescent="0.25">
      <c r="A141" s="84"/>
      <c r="B141" s="85"/>
      <c r="C141" s="85"/>
      <c r="D141" s="86"/>
      <c r="E141" s="87" t="s">
        <v>176</v>
      </c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9"/>
      <c r="AB141" s="93"/>
      <c r="AC141" s="94"/>
      <c r="AD141" s="94"/>
      <c r="AE141" s="94"/>
      <c r="AF141" s="94"/>
      <c r="AG141" s="94"/>
      <c r="AH141" s="94"/>
      <c r="AI141" s="95"/>
      <c r="AJ141" s="93"/>
      <c r="AK141" s="94"/>
      <c r="AL141" s="94"/>
      <c r="AM141" s="94"/>
      <c r="AN141" s="94"/>
      <c r="AO141" s="94"/>
      <c r="AP141" s="94"/>
      <c r="AQ141" s="95"/>
      <c r="AR141" s="93"/>
      <c r="AS141" s="94"/>
      <c r="AT141" s="94"/>
      <c r="AU141" s="94"/>
      <c r="AV141" s="94"/>
      <c r="AW141" s="94"/>
      <c r="AX141" s="94"/>
      <c r="AY141" s="95"/>
      <c r="AZ141" s="93"/>
      <c r="BA141" s="94"/>
      <c r="BB141" s="94"/>
      <c r="BC141" s="94"/>
      <c r="BD141" s="94"/>
      <c r="BE141" s="94"/>
      <c r="BF141" s="94"/>
      <c r="BG141" s="95"/>
      <c r="BH141" s="93"/>
      <c r="BI141" s="94"/>
      <c r="BJ141" s="94"/>
      <c r="BK141" s="94"/>
      <c r="BL141" s="94"/>
      <c r="BM141" s="94"/>
      <c r="BN141" s="94"/>
      <c r="BO141" s="95"/>
      <c r="BP141" s="93"/>
      <c r="BQ141" s="94"/>
      <c r="BR141" s="94"/>
      <c r="BS141" s="94"/>
      <c r="BT141" s="94"/>
      <c r="BU141" s="94"/>
      <c r="BV141" s="94"/>
      <c r="BW141" s="95"/>
      <c r="BX141" s="93"/>
      <c r="BY141" s="94"/>
      <c r="BZ141" s="94"/>
      <c r="CA141" s="94"/>
      <c r="CB141" s="94"/>
      <c r="CC141" s="94"/>
      <c r="CD141" s="94"/>
      <c r="CE141" s="95"/>
      <c r="CF141" s="93"/>
      <c r="CG141" s="94"/>
      <c r="CH141" s="94"/>
      <c r="CI141" s="94"/>
      <c r="CJ141" s="94"/>
      <c r="CK141" s="94"/>
      <c r="CL141" s="94"/>
      <c r="CM141" s="95"/>
      <c r="CN141" s="93"/>
      <c r="CO141" s="94"/>
      <c r="CP141" s="94"/>
      <c r="CQ141" s="94"/>
      <c r="CR141" s="94"/>
      <c r="CS141" s="94"/>
      <c r="CT141" s="94"/>
      <c r="CU141" s="95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x14ac:dyDescent="0.25">
      <c r="A142" s="178" t="s">
        <v>259</v>
      </c>
      <c r="B142" s="56"/>
      <c r="C142" s="56"/>
      <c r="D142" s="57"/>
      <c r="E142" s="58" t="s">
        <v>178</v>
      </c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60"/>
      <c r="AB142" s="64"/>
      <c r="AC142" s="65"/>
      <c r="AD142" s="65"/>
      <c r="AE142" s="65"/>
      <c r="AF142" s="65"/>
      <c r="AG142" s="65"/>
      <c r="AH142" s="65"/>
      <c r="AI142" s="66"/>
      <c r="AJ142" s="64"/>
      <c r="AK142" s="65"/>
      <c r="AL142" s="65"/>
      <c r="AM142" s="65"/>
      <c r="AN142" s="65"/>
      <c r="AO142" s="65"/>
      <c r="AP142" s="65"/>
      <c r="AQ142" s="66"/>
      <c r="AR142" s="64"/>
      <c r="AS142" s="65"/>
      <c r="AT142" s="65"/>
      <c r="AU142" s="65"/>
      <c r="AV142" s="65"/>
      <c r="AW142" s="65"/>
      <c r="AX142" s="65"/>
      <c r="AY142" s="66"/>
      <c r="AZ142" s="64"/>
      <c r="BA142" s="65"/>
      <c r="BB142" s="65"/>
      <c r="BC142" s="65"/>
      <c r="BD142" s="65"/>
      <c r="BE142" s="65"/>
      <c r="BF142" s="65"/>
      <c r="BG142" s="66"/>
      <c r="BH142" s="64"/>
      <c r="BI142" s="65"/>
      <c r="BJ142" s="65"/>
      <c r="BK142" s="65"/>
      <c r="BL142" s="65"/>
      <c r="BM142" s="65"/>
      <c r="BN142" s="65"/>
      <c r="BO142" s="66"/>
      <c r="BP142" s="64"/>
      <c r="BQ142" s="65"/>
      <c r="BR142" s="65"/>
      <c r="BS142" s="65"/>
      <c r="BT142" s="65"/>
      <c r="BU142" s="65"/>
      <c r="BV142" s="65"/>
      <c r="BW142" s="66"/>
      <c r="BX142" s="64"/>
      <c r="BY142" s="65"/>
      <c r="BZ142" s="65"/>
      <c r="CA142" s="65"/>
      <c r="CB142" s="65"/>
      <c r="CC142" s="65"/>
      <c r="CD142" s="65"/>
      <c r="CE142" s="66"/>
      <c r="CF142" s="64"/>
      <c r="CG142" s="65"/>
      <c r="CH142" s="65"/>
      <c r="CI142" s="65"/>
      <c r="CJ142" s="65"/>
      <c r="CK142" s="65"/>
      <c r="CL142" s="65"/>
      <c r="CM142" s="66"/>
      <c r="CN142" s="64"/>
      <c r="CO142" s="65"/>
      <c r="CP142" s="65"/>
      <c r="CQ142" s="65"/>
      <c r="CR142" s="65"/>
      <c r="CS142" s="65"/>
      <c r="CT142" s="65"/>
      <c r="CU142" s="66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 x14ac:dyDescent="0.25">
      <c r="A143" s="84"/>
      <c r="B143" s="85"/>
      <c r="C143" s="85"/>
      <c r="D143" s="86"/>
      <c r="E143" s="87" t="s">
        <v>179</v>
      </c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9"/>
      <c r="AB143" s="93"/>
      <c r="AC143" s="94"/>
      <c r="AD143" s="94"/>
      <c r="AE143" s="94"/>
      <c r="AF143" s="94"/>
      <c r="AG143" s="94"/>
      <c r="AH143" s="94"/>
      <c r="AI143" s="95"/>
      <c r="AJ143" s="93"/>
      <c r="AK143" s="94"/>
      <c r="AL143" s="94"/>
      <c r="AM143" s="94"/>
      <c r="AN143" s="94"/>
      <c r="AO143" s="94"/>
      <c r="AP143" s="94"/>
      <c r="AQ143" s="95"/>
      <c r="AR143" s="93"/>
      <c r="AS143" s="94"/>
      <c r="AT143" s="94"/>
      <c r="AU143" s="94"/>
      <c r="AV143" s="94"/>
      <c r="AW143" s="94"/>
      <c r="AX143" s="94"/>
      <c r="AY143" s="95"/>
      <c r="AZ143" s="93"/>
      <c r="BA143" s="94"/>
      <c r="BB143" s="94"/>
      <c r="BC143" s="94"/>
      <c r="BD143" s="94"/>
      <c r="BE143" s="94"/>
      <c r="BF143" s="94"/>
      <c r="BG143" s="95"/>
      <c r="BH143" s="93"/>
      <c r="BI143" s="94"/>
      <c r="BJ143" s="94"/>
      <c r="BK143" s="94"/>
      <c r="BL143" s="94"/>
      <c r="BM143" s="94"/>
      <c r="BN143" s="94"/>
      <c r="BO143" s="95"/>
      <c r="BP143" s="93"/>
      <c r="BQ143" s="94"/>
      <c r="BR143" s="94"/>
      <c r="BS143" s="94"/>
      <c r="BT143" s="94"/>
      <c r="BU143" s="94"/>
      <c r="BV143" s="94"/>
      <c r="BW143" s="95"/>
      <c r="BX143" s="93"/>
      <c r="BY143" s="94"/>
      <c r="BZ143" s="94"/>
      <c r="CA143" s="94"/>
      <c r="CB143" s="94"/>
      <c r="CC143" s="94"/>
      <c r="CD143" s="94"/>
      <c r="CE143" s="95"/>
      <c r="CF143" s="93"/>
      <c r="CG143" s="94"/>
      <c r="CH143" s="94"/>
      <c r="CI143" s="94"/>
      <c r="CJ143" s="94"/>
      <c r="CK143" s="94"/>
      <c r="CL143" s="94"/>
      <c r="CM143" s="95"/>
      <c r="CN143" s="93"/>
      <c r="CO143" s="94"/>
      <c r="CP143" s="94"/>
      <c r="CQ143" s="94"/>
      <c r="CR143" s="94"/>
      <c r="CS143" s="94"/>
      <c r="CT143" s="94"/>
      <c r="CU143" s="95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x14ac:dyDescent="0.25">
      <c r="A144" s="105" t="s">
        <v>260</v>
      </c>
      <c r="B144" s="56"/>
      <c r="C144" s="56"/>
      <c r="D144" s="57"/>
      <c r="E144" s="58" t="s">
        <v>181</v>
      </c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60"/>
      <c r="AB144" s="64"/>
      <c r="AC144" s="65"/>
      <c r="AD144" s="65"/>
      <c r="AE144" s="65"/>
      <c r="AF144" s="65"/>
      <c r="AG144" s="65"/>
      <c r="AH144" s="65"/>
      <c r="AI144" s="66"/>
      <c r="AJ144" s="64"/>
      <c r="AK144" s="65"/>
      <c r="AL144" s="65"/>
      <c r="AM144" s="65"/>
      <c r="AN144" s="65"/>
      <c r="AO144" s="65"/>
      <c r="AP144" s="65"/>
      <c r="AQ144" s="66"/>
      <c r="AR144" s="64"/>
      <c r="AS144" s="65"/>
      <c r="AT144" s="65"/>
      <c r="AU144" s="65"/>
      <c r="AV144" s="65"/>
      <c r="AW144" s="65"/>
      <c r="AX144" s="65"/>
      <c r="AY144" s="66"/>
      <c r="AZ144" s="64"/>
      <c r="BA144" s="65"/>
      <c r="BB144" s="65"/>
      <c r="BC144" s="65"/>
      <c r="BD144" s="65"/>
      <c r="BE144" s="65"/>
      <c r="BF144" s="65"/>
      <c r="BG144" s="66"/>
      <c r="BH144" s="64"/>
      <c r="BI144" s="65"/>
      <c r="BJ144" s="65"/>
      <c r="BK144" s="65"/>
      <c r="BL144" s="65"/>
      <c r="BM144" s="65"/>
      <c r="BN144" s="65"/>
      <c r="BO144" s="66"/>
      <c r="BP144" s="64"/>
      <c r="BQ144" s="65"/>
      <c r="BR144" s="65"/>
      <c r="BS144" s="65"/>
      <c r="BT144" s="65"/>
      <c r="BU144" s="65"/>
      <c r="BV144" s="65"/>
      <c r="BW144" s="66"/>
      <c r="BX144" s="64"/>
      <c r="BY144" s="65"/>
      <c r="BZ144" s="65"/>
      <c r="CA144" s="65"/>
      <c r="CB144" s="65"/>
      <c r="CC144" s="65"/>
      <c r="CD144" s="65"/>
      <c r="CE144" s="66"/>
      <c r="CF144" s="64"/>
      <c r="CG144" s="65"/>
      <c r="CH144" s="65"/>
      <c r="CI144" s="65"/>
      <c r="CJ144" s="65"/>
      <c r="CK144" s="65"/>
      <c r="CL144" s="65"/>
      <c r="CM144" s="66"/>
      <c r="CN144" s="64"/>
      <c r="CO144" s="65"/>
      <c r="CP144" s="65"/>
      <c r="CQ144" s="65"/>
      <c r="CR144" s="65"/>
      <c r="CS144" s="65"/>
      <c r="CT144" s="65"/>
      <c r="CU144" s="66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 x14ac:dyDescent="0.25">
      <c r="A145" s="70"/>
      <c r="B145" s="2"/>
      <c r="C145" s="2"/>
      <c r="D145" s="71"/>
      <c r="E145" s="72" t="s">
        <v>182</v>
      </c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4"/>
      <c r="AB145" s="78"/>
      <c r="AC145" s="79"/>
      <c r="AD145" s="79"/>
      <c r="AE145" s="79"/>
      <c r="AF145" s="79"/>
      <c r="AG145" s="79"/>
      <c r="AH145" s="79"/>
      <c r="AI145" s="80"/>
      <c r="AJ145" s="78"/>
      <c r="AK145" s="79"/>
      <c r="AL145" s="79"/>
      <c r="AM145" s="79"/>
      <c r="AN145" s="79"/>
      <c r="AO145" s="79"/>
      <c r="AP145" s="79"/>
      <c r="AQ145" s="80"/>
      <c r="AR145" s="78"/>
      <c r="AS145" s="79"/>
      <c r="AT145" s="79"/>
      <c r="AU145" s="79"/>
      <c r="AV145" s="79"/>
      <c r="AW145" s="79"/>
      <c r="AX145" s="79"/>
      <c r="AY145" s="80"/>
      <c r="AZ145" s="78"/>
      <c r="BA145" s="79"/>
      <c r="BB145" s="79"/>
      <c r="BC145" s="79"/>
      <c r="BD145" s="79"/>
      <c r="BE145" s="79"/>
      <c r="BF145" s="79"/>
      <c r="BG145" s="80"/>
      <c r="BH145" s="78"/>
      <c r="BI145" s="79"/>
      <c r="BJ145" s="79"/>
      <c r="BK145" s="79"/>
      <c r="BL145" s="79"/>
      <c r="BM145" s="79"/>
      <c r="BN145" s="79"/>
      <c r="BO145" s="80"/>
      <c r="BP145" s="78"/>
      <c r="BQ145" s="79"/>
      <c r="BR145" s="79"/>
      <c r="BS145" s="79"/>
      <c r="BT145" s="79"/>
      <c r="BU145" s="79"/>
      <c r="BV145" s="79"/>
      <c r="BW145" s="80"/>
      <c r="BX145" s="78"/>
      <c r="BY145" s="79"/>
      <c r="BZ145" s="79"/>
      <c r="CA145" s="79"/>
      <c r="CB145" s="79"/>
      <c r="CC145" s="79"/>
      <c r="CD145" s="79"/>
      <c r="CE145" s="80"/>
      <c r="CF145" s="78"/>
      <c r="CG145" s="79"/>
      <c r="CH145" s="79"/>
      <c r="CI145" s="79"/>
      <c r="CJ145" s="79"/>
      <c r="CK145" s="79"/>
      <c r="CL145" s="79"/>
      <c r="CM145" s="80"/>
      <c r="CN145" s="78"/>
      <c r="CO145" s="79"/>
      <c r="CP145" s="79"/>
      <c r="CQ145" s="79"/>
      <c r="CR145" s="79"/>
      <c r="CS145" s="79"/>
      <c r="CT145" s="79"/>
      <c r="CU145" s="80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 x14ac:dyDescent="0.25">
      <c r="A146" s="84"/>
      <c r="B146" s="85"/>
      <c r="C146" s="85"/>
      <c r="D146" s="86"/>
      <c r="E146" s="87" t="s">
        <v>183</v>
      </c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9"/>
      <c r="AB146" s="93"/>
      <c r="AC146" s="94"/>
      <c r="AD146" s="94"/>
      <c r="AE146" s="94"/>
      <c r="AF146" s="94"/>
      <c r="AG146" s="94"/>
      <c r="AH146" s="94"/>
      <c r="AI146" s="95"/>
      <c r="AJ146" s="93"/>
      <c r="AK146" s="94"/>
      <c r="AL146" s="94"/>
      <c r="AM146" s="94"/>
      <c r="AN146" s="94"/>
      <c r="AO146" s="94"/>
      <c r="AP146" s="94"/>
      <c r="AQ146" s="95"/>
      <c r="AR146" s="93"/>
      <c r="AS146" s="94"/>
      <c r="AT146" s="94"/>
      <c r="AU146" s="94"/>
      <c r="AV146" s="94"/>
      <c r="AW146" s="94"/>
      <c r="AX146" s="94"/>
      <c r="AY146" s="95"/>
      <c r="AZ146" s="93"/>
      <c r="BA146" s="94"/>
      <c r="BB146" s="94"/>
      <c r="BC146" s="94"/>
      <c r="BD146" s="94"/>
      <c r="BE146" s="94"/>
      <c r="BF146" s="94"/>
      <c r="BG146" s="95"/>
      <c r="BH146" s="93"/>
      <c r="BI146" s="94"/>
      <c r="BJ146" s="94"/>
      <c r="BK146" s="94"/>
      <c r="BL146" s="94"/>
      <c r="BM146" s="94"/>
      <c r="BN146" s="94"/>
      <c r="BO146" s="95"/>
      <c r="BP146" s="93"/>
      <c r="BQ146" s="94"/>
      <c r="BR146" s="94"/>
      <c r="BS146" s="94"/>
      <c r="BT146" s="94"/>
      <c r="BU146" s="94"/>
      <c r="BV146" s="94"/>
      <c r="BW146" s="95"/>
      <c r="BX146" s="93"/>
      <c r="BY146" s="94"/>
      <c r="BZ146" s="94"/>
      <c r="CA146" s="94"/>
      <c r="CB146" s="94"/>
      <c r="CC146" s="94"/>
      <c r="CD146" s="94"/>
      <c r="CE146" s="95"/>
      <c r="CF146" s="93"/>
      <c r="CG146" s="94"/>
      <c r="CH146" s="94"/>
      <c r="CI146" s="94"/>
      <c r="CJ146" s="94"/>
      <c r="CK146" s="94"/>
      <c r="CL146" s="94"/>
      <c r="CM146" s="95"/>
      <c r="CN146" s="93"/>
      <c r="CO146" s="94"/>
      <c r="CP146" s="94"/>
      <c r="CQ146" s="94"/>
      <c r="CR146" s="94"/>
      <c r="CS146" s="94"/>
      <c r="CT146" s="94"/>
      <c r="CU146" s="95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x14ac:dyDescent="0.25">
      <c r="A147" s="179" t="s">
        <v>261</v>
      </c>
      <c r="B147" s="46"/>
      <c r="C147" s="46"/>
      <c r="D147" s="47"/>
      <c r="E147" s="58" t="s">
        <v>159</v>
      </c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60"/>
      <c r="AB147" s="179"/>
      <c r="AC147" s="46"/>
      <c r="AD147" s="46"/>
      <c r="AE147" s="46"/>
      <c r="AF147" s="46"/>
      <c r="AG147" s="46"/>
      <c r="AH147" s="46"/>
      <c r="AI147" s="47"/>
      <c r="AJ147" s="180"/>
      <c r="AK147" s="181"/>
      <c r="AL147" s="181"/>
      <c r="AM147" s="181"/>
      <c r="AN147" s="181"/>
      <c r="AO147" s="181"/>
      <c r="AP147" s="181"/>
      <c r="AQ147" s="182"/>
      <c r="AR147" s="180"/>
      <c r="AS147" s="181"/>
      <c r="AT147" s="181"/>
      <c r="AU147" s="181"/>
      <c r="AV147" s="181"/>
      <c r="AW147" s="181"/>
      <c r="AX147" s="181"/>
      <c r="AY147" s="182"/>
      <c r="AZ147" s="180"/>
      <c r="BA147" s="181"/>
      <c r="BB147" s="181"/>
      <c r="BC147" s="181"/>
      <c r="BD147" s="181"/>
      <c r="BE147" s="181"/>
      <c r="BF147" s="181"/>
      <c r="BG147" s="182"/>
      <c r="BH147" s="180"/>
      <c r="BI147" s="181"/>
      <c r="BJ147" s="181"/>
      <c r="BK147" s="181"/>
      <c r="BL147" s="181"/>
      <c r="BM147" s="181"/>
      <c r="BN147" s="181"/>
      <c r="BO147" s="182"/>
      <c r="BP147" s="179"/>
      <c r="BQ147" s="46"/>
      <c r="BR147" s="46"/>
      <c r="BS147" s="46"/>
      <c r="BT147" s="46"/>
      <c r="BU147" s="46"/>
      <c r="BV147" s="46"/>
      <c r="BW147" s="47"/>
      <c r="BX147" s="183"/>
      <c r="BY147" s="184"/>
      <c r="BZ147" s="184"/>
      <c r="CA147" s="184"/>
      <c r="CB147" s="184"/>
      <c r="CC147" s="184"/>
      <c r="CD147" s="184"/>
      <c r="CE147" s="185"/>
      <c r="CF147" s="180"/>
      <c r="CG147" s="181"/>
      <c r="CH147" s="181"/>
      <c r="CI147" s="181"/>
      <c r="CJ147" s="181"/>
      <c r="CK147" s="181"/>
      <c r="CL147" s="181"/>
      <c r="CM147" s="182"/>
      <c r="CN147" s="186"/>
      <c r="CO147" s="187"/>
      <c r="CP147" s="187"/>
      <c r="CQ147" s="187"/>
      <c r="CR147" s="187"/>
      <c r="CS147" s="187"/>
      <c r="CT147" s="187"/>
      <c r="CU147" s="188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x14ac:dyDescent="0.25">
      <c r="A148" s="48"/>
      <c r="B148" s="49"/>
      <c r="C148" s="49"/>
      <c r="D148" s="50"/>
      <c r="E148" s="72" t="s">
        <v>160</v>
      </c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4"/>
      <c r="AB148" s="48"/>
      <c r="AC148" s="49"/>
      <c r="AD148" s="49"/>
      <c r="AE148" s="49"/>
      <c r="AF148" s="49"/>
      <c r="AG148" s="49"/>
      <c r="AH148" s="49"/>
      <c r="AI148" s="50"/>
      <c r="AJ148" s="189"/>
      <c r="AK148" s="190"/>
      <c r="AL148" s="190"/>
      <c r="AM148" s="190"/>
      <c r="AN148" s="190"/>
      <c r="AO148" s="190"/>
      <c r="AP148" s="190"/>
      <c r="AQ148" s="191"/>
      <c r="AR148" s="189"/>
      <c r="AS148" s="190"/>
      <c r="AT148" s="190"/>
      <c r="AU148" s="190"/>
      <c r="AV148" s="190"/>
      <c r="AW148" s="190"/>
      <c r="AX148" s="190"/>
      <c r="AY148" s="191"/>
      <c r="AZ148" s="189"/>
      <c r="BA148" s="190"/>
      <c r="BB148" s="190"/>
      <c r="BC148" s="190"/>
      <c r="BD148" s="190"/>
      <c r="BE148" s="190"/>
      <c r="BF148" s="190"/>
      <c r="BG148" s="191"/>
      <c r="BH148" s="189"/>
      <c r="BI148" s="190"/>
      <c r="BJ148" s="190"/>
      <c r="BK148" s="190"/>
      <c r="BL148" s="190"/>
      <c r="BM148" s="190"/>
      <c r="BN148" s="190"/>
      <c r="BO148" s="191"/>
      <c r="BP148" s="48"/>
      <c r="BQ148" s="49"/>
      <c r="BR148" s="49"/>
      <c r="BS148" s="49"/>
      <c r="BT148" s="49"/>
      <c r="BU148" s="49"/>
      <c r="BV148" s="49"/>
      <c r="BW148" s="50"/>
      <c r="BX148" s="192"/>
      <c r="BY148" s="193"/>
      <c r="BZ148" s="193"/>
      <c r="CA148" s="193"/>
      <c r="CB148" s="193"/>
      <c r="CC148" s="193"/>
      <c r="CD148" s="193"/>
      <c r="CE148" s="194"/>
      <c r="CF148" s="189"/>
      <c r="CG148" s="190"/>
      <c r="CH148" s="190"/>
      <c r="CI148" s="190"/>
      <c r="CJ148" s="190"/>
      <c r="CK148" s="190"/>
      <c r="CL148" s="190"/>
      <c r="CM148" s="191"/>
      <c r="CN148" s="195"/>
      <c r="CO148" s="196"/>
      <c r="CP148" s="196"/>
      <c r="CQ148" s="196"/>
      <c r="CR148" s="196"/>
      <c r="CS148" s="196"/>
      <c r="CT148" s="196"/>
      <c r="CU148" s="197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x14ac:dyDescent="0.25">
      <c r="A149" s="48"/>
      <c r="B149" s="49"/>
      <c r="C149" s="49"/>
      <c r="D149" s="50"/>
      <c r="E149" s="72" t="s">
        <v>162</v>
      </c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4"/>
      <c r="AB149" s="48"/>
      <c r="AC149" s="49"/>
      <c r="AD149" s="49"/>
      <c r="AE149" s="49"/>
      <c r="AF149" s="49"/>
      <c r="AG149" s="49"/>
      <c r="AH149" s="49"/>
      <c r="AI149" s="50"/>
      <c r="AJ149" s="189"/>
      <c r="AK149" s="190"/>
      <c r="AL149" s="190"/>
      <c r="AM149" s="190"/>
      <c r="AN149" s="190"/>
      <c r="AO149" s="190"/>
      <c r="AP149" s="190"/>
      <c r="AQ149" s="191"/>
      <c r="AR149" s="189"/>
      <c r="AS149" s="190"/>
      <c r="AT149" s="190"/>
      <c r="AU149" s="190"/>
      <c r="AV149" s="190"/>
      <c r="AW149" s="190"/>
      <c r="AX149" s="190"/>
      <c r="AY149" s="191"/>
      <c r="AZ149" s="189"/>
      <c r="BA149" s="190"/>
      <c r="BB149" s="190"/>
      <c r="BC149" s="190"/>
      <c r="BD149" s="190"/>
      <c r="BE149" s="190"/>
      <c r="BF149" s="190"/>
      <c r="BG149" s="191"/>
      <c r="BH149" s="189"/>
      <c r="BI149" s="190"/>
      <c r="BJ149" s="190"/>
      <c r="BK149" s="190"/>
      <c r="BL149" s="190"/>
      <c r="BM149" s="190"/>
      <c r="BN149" s="190"/>
      <c r="BO149" s="191"/>
      <c r="BP149" s="48"/>
      <c r="BQ149" s="49"/>
      <c r="BR149" s="49"/>
      <c r="BS149" s="49"/>
      <c r="BT149" s="49"/>
      <c r="BU149" s="49"/>
      <c r="BV149" s="49"/>
      <c r="BW149" s="50"/>
      <c r="BX149" s="192"/>
      <c r="BY149" s="193"/>
      <c r="BZ149" s="193"/>
      <c r="CA149" s="193"/>
      <c r="CB149" s="193"/>
      <c r="CC149" s="193"/>
      <c r="CD149" s="193"/>
      <c r="CE149" s="194"/>
      <c r="CF149" s="189"/>
      <c r="CG149" s="190"/>
      <c r="CH149" s="190"/>
      <c r="CI149" s="190"/>
      <c r="CJ149" s="190"/>
      <c r="CK149" s="190"/>
      <c r="CL149" s="190"/>
      <c r="CM149" s="191"/>
      <c r="CN149" s="195"/>
      <c r="CO149" s="196"/>
      <c r="CP149" s="196"/>
      <c r="CQ149" s="196"/>
      <c r="CR149" s="196"/>
      <c r="CS149" s="196"/>
      <c r="CT149" s="196"/>
      <c r="CU149" s="197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x14ac:dyDescent="0.25">
      <c r="A150" s="48"/>
      <c r="B150" s="49"/>
      <c r="C150" s="49"/>
      <c r="D150" s="50"/>
      <c r="E150" s="72" t="s">
        <v>163</v>
      </c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4"/>
      <c r="AB150" s="48"/>
      <c r="AC150" s="49"/>
      <c r="AD150" s="49"/>
      <c r="AE150" s="49"/>
      <c r="AF150" s="49"/>
      <c r="AG150" s="49"/>
      <c r="AH150" s="49"/>
      <c r="AI150" s="50"/>
      <c r="AJ150" s="189"/>
      <c r="AK150" s="190"/>
      <c r="AL150" s="190"/>
      <c r="AM150" s="190"/>
      <c r="AN150" s="190"/>
      <c r="AO150" s="190"/>
      <c r="AP150" s="190"/>
      <c r="AQ150" s="191"/>
      <c r="AR150" s="189"/>
      <c r="AS150" s="190"/>
      <c r="AT150" s="190"/>
      <c r="AU150" s="190"/>
      <c r="AV150" s="190"/>
      <c r="AW150" s="190"/>
      <c r="AX150" s="190"/>
      <c r="AY150" s="191"/>
      <c r="AZ150" s="189"/>
      <c r="BA150" s="190"/>
      <c r="BB150" s="190"/>
      <c r="BC150" s="190"/>
      <c r="BD150" s="190"/>
      <c r="BE150" s="190"/>
      <c r="BF150" s="190"/>
      <c r="BG150" s="191"/>
      <c r="BH150" s="189"/>
      <c r="BI150" s="190"/>
      <c r="BJ150" s="190"/>
      <c r="BK150" s="190"/>
      <c r="BL150" s="190"/>
      <c r="BM150" s="190"/>
      <c r="BN150" s="190"/>
      <c r="BO150" s="191"/>
      <c r="BP150" s="48"/>
      <c r="BQ150" s="49"/>
      <c r="BR150" s="49"/>
      <c r="BS150" s="49"/>
      <c r="BT150" s="49"/>
      <c r="BU150" s="49"/>
      <c r="BV150" s="49"/>
      <c r="BW150" s="50"/>
      <c r="BX150" s="192"/>
      <c r="BY150" s="193"/>
      <c r="BZ150" s="193"/>
      <c r="CA150" s="193"/>
      <c r="CB150" s="193"/>
      <c r="CC150" s="193"/>
      <c r="CD150" s="193"/>
      <c r="CE150" s="194"/>
      <c r="CF150" s="189"/>
      <c r="CG150" s="190"/>
      <c r="CH150" s="190"/>
      <c r="CI150" s="190"/>
      <c r="CJ150" s="190"/>
      <c r="CK150" s="190"/>
      <c r="CL150" s="190"/>
      <c r="CM150" s="191"/>
      <c r="CN150" s="195"/>
      <c r="CO150" s="196"/>
      <c r="CP150" s="196"/>
      <c r="CQ150" s="196"/>
      <c r="CR150" s="196"/>
      <c r="CS150" s="196"/>
      <c r="CT150" s="196"/>
      <c r="CU150" s="197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x14ac:dyDescent="0.25">
      <c r="A151" s="48"/>
      <c r="B151" s="49"/>
      <c r="C151" s="49"/>
      <c r="D151" s="50"/>
      <c r="E151" s="72" t="s">
        <v>165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4"/>
      <c r="AB151" s="48"/>
      <c r="AC151" s="49"/>
      <c r="AD151" s="49"/>
      <c r="AE151" s="49"/>
      <c r="AF151" s="49"/>
      <c r="AG151" s="49"/>
      <c r="AH151" s="49"/>
      <c r="AI151" s="50"/>
      <c r="AJ151" s="189"/>
      <c r="AK151" s="190"/>
      <c r="AL151" s="190"/>
      <c r="AM151" s="190"/>
      <c r="AN151" s="190"/>
      <c r="AO151" s="190"/>
      <c r="AP151" s="190"/>
      <c r="AQ151" s="191"/>
      <c r="AR151" s="189"/>
      <c r="AS151" s="190"/>
      <c r="AT151" s="190"/>
      <c r="AU151" s="190"/>
      <c r="AV151" s="190"/>
      <c r="AW151" s="190"/>
      <c r="AX151" s="190"/>
      <c r="AY151" s="191"/>
      <c r="AZ151" s="189"/>
      <c r="BA151" s="190"/>
      <c r="BB151" s="190"/>
      <c r="BC151" s="190"/>
      <c r="BD151" s="190"/>
      <c r="BE151" s="190"/>
      <c r="BF151" s="190"/>
      <c r="BG151" s="191"/>
      <c r="BH151" s="189"/>
      <c r="BI151" s="190"/>
      <c r="BJ151" s="190"/>
      <c r="BK151" s="190"/>
      <c r="BL151" s="190"/>
      <c r="BM151" s="190"/>
      <c r="BN151" s="190"/>
      <c r="BO151" s="191"/>
      <c r="BP151" s="48"/>
      <c r="BQ151" s="49"/>
      <c r="BR151" s="49"/>
      <c r="BS151" s="49"/>
      <c r="BT151" s="49"/>
      <c r="BU151" s="49"/>
      <c r="BV151" s="49"/>
      <c r="BW151" s="50"/>
      <c r="BX151" s="192"/>
      <c r="BY151" s="193"/>
      <c r="BZ151" s="193"/>
      <c r="CA151" s="193"/>
      <c r="CB151" s="193"/>
      <c r="CC151" s="193"/>
      <c r="CD151" s="193"/>
      <c r="CE151" s="194"/>
      <c r="CF151" s="189"/>
      <c r="CG151" s="190"/>
      <c r="CH151" s="190"/>
      <c r="CI151" s="190"/>
      <c r="CJ151" s="190"/>
      <c r="CK151" s="190"/>
      <c r="CL151" s="190"/>
      <c r="CM151" s="191"/>
      <c r="CN151" s="195"/>
      <c r="CO151" s="196"/>
      <c r="CP151" s="196"/>
      <c r="CQ151" s="196"/>
      <c r="CR151" s="196"/>
      <c r="CS151" s="196"/>
      <c r="CT151" s="196"/>
      <c r="CU151" s="197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 x14ac:dyDescent="0.25">
      <c r="A152" s="48"/>
      <c r="B152" s="49"/>
      <c r="C152" s="49"/>
      <c r="D152" s="50"/>
      <c r="E152" s="72" t="s">
        <v>166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4"/>
      <c r="AB152" s="48"/>
      <c r="AC152" s="49"/>
      <c r="AD152" s="49"/>
      <c r="AE152" s="49"/>
      <c r="AF152" s="49"/>
      <c r="AG152" s="49"/>
      <c r="AH152" s="49"/>
      <c r="AI152" s="50"/>
      <c r="AJ152" s="189"/>
      <c r="AK152" s="190"/>
      <c r="AL152" s="190"/>
      <c r="AM152" s="190"/>
      <c r="AN152" s="190"/>
      <c r="AO152" s="190"/>
      <c r="AP152" s="190"/>
      <c r="AQ152" s="191"/>
      <c r="AR152" s="189"/>
      <c r="AS152" s="190"/>
      <c r="AT152" s="190"/>
      <c r="AU152" s="190"/>
      <c r="AV152" s="190"/>
      <c r="AW152" s="190"/>
      <c r="AX152" s="190"/>
      <c r="AY152" s="191"/>
      <c r="AZ152" s="189"/>
      <c r="BA152" s="190"/>
      <c r="BB152" s="190"/>
      <c r="BC152" s="190"/>
      <c r="BD152" s="190"/>
      <c r="BE152" s="190"/>
      <c r="BF152" s="190"/>
      <c r="BG152" s="191"/>
      <c r="BH152" s="189"/>
      <c r="BI152" s="190"/>
      <c r="BJ152" s="190"/>
      <c r="BK152" s="190"/>
      <c r="BL152" s="190"/>
      <c r="BM152" s="190"/>
      <c r="BN152" s="190"/>
      <c r="BO152" s="191"/>
      <c r="BP152" s="48"/>
      <c r="BQ152" s="49"/>
      <c r="BR152" s="49"/>
      <c r="BS152" s="49"/>
      <c r="BT152" s="49"/>
      <c r="BU152" s="49"/>
      <c r="BV152" s="49"/>
      <c r="BW152" s="50"/>
      <c r="BX152" s="192"/>
      <c r="BY152" s="193"/>
      <c r="BZ152" s="193"/>
      <c r="CA152" s="193"/>
      <c r="CB152" s="193"/>
      <c r="CC152" s="193"/>
      <c r="CD152" s="193"/>
      <c r="CE152" s="194"/>
      <c r="CF152" s="189"/>
      <c r="CG152" s="190"/>
      <c r="CH152" s="190"/>
      <c r="CI152" s="190"/>
      <c r="CJ152" s="190"/>
      <c r="CK152" s="190"/>
      <c r="CL152" s="190"/>
      <c r="CM152" s="191"/>
      <c r="CN152" s="195"/>
      <c r="CO152" s="196"/>
      <c r="CP152" s="196"/>
      <c r="CQ152" s="196"/>
      <c r="CR152" s="196"/>
      <c r="CS152" s="196"/>
      <c r="CT152" s="196"/>
      <c r="CU152" s="197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 x14ac:dyDescent="0.25">
      <c r="A153" s="48"/>
      <c r="B153" s="49"/>
      <c r="C153" s="49"/>
      <c r="D153" s="50"/>
      <c r="E153" s="72" t="s">
        <v>168</v>
      </c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4"/>
      <c r="AB153" s="48"/>
      <c r="AC153" s="49"/>
      <c r="AD153" s="49"/>
      <c r="AE153" s="49"/>
      <c r="AF153" s="49"/>
      <c r="AG153" s="49"/>
      <c r="AH153" s="49"/>
      <c r="AI153" s="50"/>
      <c r="AJ153" s="189"/>
      <c r="AK153" s="190"/>
      <c r="AL153" s="190"/>
      <c r="AM153" s="190"/>
      <c r="AN153" s="190"/>
      <c r="AO153" s="190"/>
      <c r="AP153" s="190"/>
      <c r="AQ153" s="191"/>
      <c r="AR153" s="189"/>
      <c r="AS153" s="190"/>
      <c r="AT153" s="190"/>
      <c r="AU153" s="190"/>
      <c r="AV153" s="190"/>
      <c r="AW153" s="190"/>
      <c r="AX153" s="190"/>
      <c r="AY153" s="191"/>
      <c r="AZ153" s="189"/>
      <c r="BA153" s="190"/>
      <c r="BB153" s="190"/>
      <c r="BC153" s="190"/>
      <c r="BD153" s="190"/>
      <c r="BE153" s="190"/>
      <c r="BF153" s="190"/>
      <c r="BG153" s="191"/>
      <c r="BH153" s="189"/>
      <c r="BI153" s="190"/>
      <c r="BJ153" s="190"/>
      <c r="BK153" s="190"/>
      <c r="BL153" s="190"/>
      <c r="BM153" s="190"/>
      <c r="BN153" s="190"/>
      <c r="BO153" s="191"/>
      <c r="BP153" s="48"/>
      <c r="BQ153" s="49"/>
      <c r="BR153" s="49"/>
      <c r="BS153" s="49"/>
      <c r="BT153" s="49"/>
      <c r="BU153" s="49"/>
      <c r="BV153" s="49"/>
      <c r="BW153" s="50"/>
      <c r="BX153" s="192"/>
      <c r="BY153" s="193"/>
      <c r="BZ153" s="193"/>
      <c r="CA153" s="193"/>
      <c r="CB153" s="193"/>
      <c r="CC153" s="193"/>
      <c r="CD153" s="193"/>
      <c r="CE153" s="194"/>
      <c r="CF153" s="189"/>
      <c r="CG153" s="190"/>
      <c r="CH153" s="190"/>
      <c r="CI153" s="190"/>
      <c r="CJ153" s="190"/>
      <c r="CK153" s="190"/>
      <c r="CL153" s="190"/>
      <c r="CM153" s="191"/>
      <c r="CN153" s="195"/>
      <c r="CO153" s="196"/>
      <c r="CP153" s="196"/>
      <c r="CQ153" s="196"/>
      <c r="CR153" s="196"/>
      <c r="CS153" s="196"/>
      <c r="CT153" s="196"/>
      <c r="CU153" s="197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 x14ac:dyDescent="0.25">
      <c r="A154" s="48"/>
      <c r="B154" s="49"/>
      <c r="C154" s="49"/>
      <c r="D154" s="50"/>
      <c r="E154" s="72" t="s">
        <v>169</v>
      </c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4"/>
      <c r="AB154" s="48"/>
      <c r="AC154" s="49"/>
      <c r="AD154" s="49"/>
      <c r="AE154" s="49"/>
      <c r="AF154" s="49"/>
      <c r="AG154" s="49"/>
      <c r="AH154" s="49"/>
      <c r="AI154" s="50"/>
      <c r="AJ154" s="189"/>
      <c r="AK154" s="190"/>
      <c r="AL154" s="190"/>
      <c r="AM154" s="190"/>
      <c r="AN154" s="190"/>
      <c r="AO154" s="190"/>
      <c r="AP154" s="190"/>
      <c r="AQ154" s="191"/>
      <c r="AR154" s="189"/>
      <c r="AS154" s="190"/>
      <c r="AT154" s="190"/>
      <c r="AU154" s="190"/>
      <c r="AV154" s="190"/>
      <c r="AW154" s="190"/>
      <c r="AX154" s="190"/>
      <c r="AY154" s="191"/>
      <c r="AZ154" s="189"/>
      <c r="BA154" s="190"/>
      <c r="BB154" s="190"/>
      <c r="BC154" s="190"/>
      <c r="BD154" s="190"/>
      <c r="BE154" s="190"/>
      <c r="BF154" s="190"/>
      <c r="BG154" s="191"/>
      <c r="BH154" s="189"/>
      <c r="BI154" s="190"/>
      <c r="BJ154" s="190"/>
      <c r="BK154" s="190"/>
      <c r="BL154" s="190"/>
      <c r="BM154" s="190"/>
      <c r="BN154" s="190"/>
      <c r="BO154" s="191"/>
      <c r="BP154" s="48"/>
      <c r="BQ154" s="49"/>
      <c r="BR154" s="49"/>
      <c r="BS154" s="49"/>
      <c r="BT154" s="49"/>
      <c r="BU154" s="49"/>
      <c r="BV154" s="49"/>
      <c r="BW154" s="50"/>
      <c r="BX154" s="192"/>
      <c r="BY154" s="193"/>
      <c r="BZ154" s="193"/>
      <c r="CA154" s="193"/>
      <c r="CB154" s="193"/>
      <c r="CC154" s="193"/>
      <c r="CD154" s="193"/>
      <c r="CE154" s="194"/>
      <c r="CF154" s="189"/>
      <c r="CG154" s="190"/>
      <c r="CH154" s="190"/>
      <c r="CI154" s="190"/>
      <c r="CJ154" s="190"/>
      <c r="CK154" s="190"/>
      <c r="CL154" s="190"/>
      <c r="CM154" s="191"/>
      <c r="CN154" s="195"/>
      <c r="CO154" s="196"/>
      <c r="CP154" s="196"/>
      <c r="CQ154" s="196"/>
      <c r="CR154" s="196"/>
      <c r="CS154" s="196"/>
      <c r="CT154" s="196"/>
      <c r="CU154" s="197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 x14ac:dyDescent="0.25">
      <c r="A155" s="52"/>
      <c r="B155" s="51"/>
      <c r="C155" s="51"/>
      <c r="D155" s="53"/>
      <c r="E155" s="87" t="s">
        <v>170</v>
      </c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9"/>
      <c r="AB155" s="52"/>
      <c r="AC155" s="51"/>
      <c r="AD155" s="51"/>
      <c r="AE155" s="51"/>
      <c r="AF155" s="51"/>
      <c r="AG155" s="51"/>
      <c r="AH155" s="51"/>
      <c r="AI155" s="53"/>
      <c r="AJ155" s="198"/>
      <c r="AK155" s="199"/>
      <c r="AL155" s="199"/>
      <c r="AM155" s="199"/>
      <c r="AN155" s="199"/>
      <c r="AO155" s="199"/>
      <c r="AP155" s="199"/>
      <c r="AQ155" s="200"/>
      <c r="AR155" s="198"/>
      <c r="AS155" s="199"/>
      <c r="AT155" s="199"/>
      <c r="AU155" s="199"/>
      <c r="AV155" s="199"/>
      <c r="AW155" s="199"/>
      <c r="AX155" s="199"/>
      <c r="AY155" s="200"/>
      <c r="AZ155" s="198"/>
      <c r="BA155" s="199"/>
      <c r="BB155" s="199"/>
      <c r="BC155" s="199"/>
      <c r="BD155" s="199"/>
      <c r="BE155" s="199"/>
      <c r="BF155" s="199"/>
      <c r="BG155" s="200"/>
      <c r="BH155" s="198"/>
      <c r="BI155" s="199"/>
      <c r="BJ155" s="199"/>
      <c r="BK155" s="199"/>
      <c r="BL155" s="199"/>
      <c r="BM155" s="199"/>
      <c r="BN155" s="199"/>
      <c r="BO155" s="200"/>
      <c r="BP155" s="52"/>
      <c r="BQ155" s="51"/>
      <c r="BR155" s="51"/>
      <c r="BS155" s="51"/>
      <c r="BT155" s="51"/>
      <c r="BU155" s="51"/>
      <c r="BV155" s="51"/>
      <c r="BW155" s="53"/>
      <c r="BX155" s="201"/>
      <c r="BY155" s="202"/>
      <c r="BZ155" s="202"/>
      <c r="CA155" s="202"/>
      <c r="CB155" s="202"/>
      <c r="CC155" s="202"/>
      <c r="CD155" s="202"/>
      <c r="CE155" s="203"/>
      <c r="CF155" s="198"/>
      <c r="CG155" s="199"/>
      <c r="CH155" s="199"/>
      <c r="CI155" s="199"/>
      <c r="CJ155" s="199"/>
      <c r="CK155" s="199"/>
      <c r="CL155" s="199"/>
      <c r="CM155" s="200"/>
      <c r="CN155" s="204"/>
      <c r="CO155" s="205"/>
      <c r="CP155" s="205"/>
      <c r="CQ155" s="205"/>
      <c r="CR155" s="205"/>
      <c r="CS155" s="205"/>
      <c r="CT155" s="205"/>
      <c r="CU155" s="206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 x14ac:dyDescent="0.25">
      <c r="A156" s="55" t="s">
        <v>262</v>
      </c>
      <c r="B156" s="56"/>
      <c r="C156" s="56"/>
      <c r="D156" s="57"/>
      <c r="E156" s="58" t="s">
        <v>188</v>
      </c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60"/>
      <c r="AB156" s="64"/>
      <c r="AC156" s="65"/>
      <c r="AD156" s="65"/>
      <c r="AE156" s="65"/>
      <c r="AF156" s="65"/>
      <c r="AG156" s="65"/>
      <c r="AH156" s="65"/>
      <c r="AI156" s="66"/>
      <c r="AJ156" s="64"/>
      <c r="AK156" s="65"/>
      <c r="AL156" s="65"/>
      <c r="AM156" s="65"/>
      <c r="AN156" s="65"/>
      <c r="AO156" s="65"/>
      <c r="AP156" s="65"/>
      <c r="AQ156" s="66"/>
      <c r="AR156" s="64"/>
      <c r="AS156" s="65"/>
      <c r="AT156" s="65"/>
      <c r="AU156" s="65"/>
      <c r="AV156" s="65"/>
      <c r="AW156" s="65"/>
      <c r="AX156" s="65"/>
      <c r="AY156" s="66"/>
      <c r="AZ156" s="64"/>
      <c r="BA156" s="65"/>
      <c r="BB156" s="65"/>
      <c r="BC156" s="65"/>
      <c r="BD156" s="65"/>
      <c r="BE156" s="65"/>
      <c r="BF156" s="65"/>
      <c r="BG156" s="66"/>
      <c r="BH156" s="64"/>
      <c r="BI156" s="65"/>
      <c r="BJ156" s="65"/>
      <c r="BK156" s="65"/>
      <c r="BL156" s="65"/>
      <c r="BM156" s="65"/>
      <c r="BN156" s="65"/>
      <c r="BO156" s="66"/>
      <c r="BP156" s="64"/>
      <c r="BQ156" s="65"/>
      <c r="BR156" s="65"/>
      <c r="BS156" s="65"/>
      <c r="BT156" s="65"/>
      <c r="BU156" s="65"/>
      <c r="BV156" s="65"/>
      <c r="BW156" s="66"/>
      <c r="BX156" s="64"/>
      <c r="BY156" s="65"/>
      <c r="BZ156" s="65"/>
      <c r="CA156" s="65"/>
      <c r="CB156" s="65"/>
      <c r="CC156" s="65"/>
      <c r="CD156" s="65"/>
      <c r="CE156" s="66"/>
      <c r="CF156" s="64"/>
      <c r="CG156" s="65"/>
      <c r="CH156" s="65"/>
      <c r="CI156" s="65"/>
      <c r="CJ156" s="65"/>
      <c r="CK156" s="65"/>
      <c r="CL156" s="65"/>
      <c r="CM156" s="66"/>
      <c r="CN156" s="64"/>
      <c r="CO156" s="65"/>
      <c r="CP156" s="65"/>
      <c r="CQ156" s="65"/>
      <c r="CR156" s="65"/>
      <c r="CS156" s="65"/>
      <c r="CT156" s="65"/>
      <c r="CU156" s="66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x14ac:dyDescent="0.25">
      <c r="A157" s="84"/>
      <c r="B157" s="85"/>
      <c r="C157" s="85"/>
      <c r="D157" s="86"/>
      <c r="E157" s="87" t="s">
        <v>189</v>
      </c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9"/>
      <c r="AB157" s="93"/>
      <c r="AC157" s="94"/>
      <c r="AD157" s="94"/>
      <c r="AE157" s="94"/>
      <c r="AF157" s="94"/>
      <c r="AG157" s="94"/>
      <c r="AH157" s="94"/>
      <c r="AI157" s="95"/>
      <c r="AJ157" s="93"/>
      <c r="AK157" s="94"/>
      <c r="AL157" s="94"/>
      <c r="AM157" s="94"/>
      <c r="AN157" s="94"/>
      <c r="AO157" s="94"/>
      <c r="AP157" s="94"/>
      <c r="AQ157" s="95"/>
      <c r="AR157" s="93"/>
      <c r="AS157" s="94"/>
      <c r="AT157" s="94"/>
      <c r="AU157" s="94"/>
      <c r="AV157" s="94"/>
      <c r="AW157" s="94"/>
      <c r="AX157" s="94"/>
      <c r="AY157" s="95"/>
      <c r="AZ157" s="93"/>
      <c r="BA157" s="94"/>
      <c r="BB157" s="94"/>
      <c r="BC157" s="94"/>
      <c r="BD157" s="94"/>
      <c r="BE157" s="94"/>
      <c r="BF157" s="94"/>
      <c r="BG157" s="95"/>
      <c r="BH157" s="93"/>
      <c r="BI157" s="94"/>
      <c r="BJ157" s="94"/>
      <c r="BK157" s="94"/>
      <c r="BL157" s="94"/>
      <c r="BM157" s="94"/>
      <c r="BN157" s="94"/>
      <c r="BO157" s="95"/>
      <c r="BP157" s="93"/>
      <c r="BQ157" s="94"/>
      <c r="BR157" s="94"/>
      <c r="BS157" s="94"/>
      <c r="BT157" s="94"/>
      <c r="BU157" s="94"/>
      <c r="BV157" s="94"/>
      <c r="BW157" s="95"/>
      <c r="BX157" s="93"/>
      <c r="BY157" s="94"/>
      <c r="BZ157" s="94"/>
      <c r="CA157" s="94"/>
      <c r="CB157" s="94"/>
      <c r="CC157" s="94"/>
      <c r="CD157" s="94"/>
      <c r="CE157" s="95"/>
      <c r="CF157" s="93"/>
      <c r="CG157" s="94"/>
      <c r="CH157" s="94"/>
      <c r="CI157" s="94"/>
      <c r="CJ157" s="94"/>
      <c r="CK157" s="94"/>
      <c r="CL157" s="94"/>
      <c r="CM157" s="95"/>
      <c r="CN157" s="93"/>
      <c r="CO157" s="94"/>
      <c r="CP157" s="94"/>
      <c r="CQ157" s="94"/>
      <c r="CR157" s="94"/>
      <c r="CS157" s="94"/>
      <c r="CT157" s="94"/>
      <c r="CU157" s="95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 x14ac:dyDescent="0.25">
      <c r="A158" s="55" t="s">
        <v>263</v>
      </c>
      <c r="B158" s="56"/>
      <c r="C158" s="56"/>
      <c r="D158" s="57"/>
      <c r="E158" s="58" t="s">
        <v>191</v>
      </c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60"/>
      <c r="AB158" s="64"/>
      <c r="AC158" s="65"/>
      <c r="AD158" s="65"/>
      <c r="AE158" s="65"/>
      <c r="AF158" s="65"/>
      <c r="AG158" s="65"/>
      <c r="AH158" s="65"/>
      <c r="AI158" s="66"/>
      <c r="AJ158" s="64"/>
      <c r="AK158" s="65"/>
      <c r="AL158" s="65"/>
      <c r="AM158" s="65"/>
      <c r="AN158" s="65"/>
      <c r="AO158" s="65"/>
      <c r="AP158" s="65"/>
      <c r="AQ158" s="66"/>
      <c r="AR158" s="64"/>
      <c r="AS158" s="65"/>
      <c r="AT158" s="65"/>
      <c r="AU158" s="65"/>
      <c r="AV158" s="65"/>
      <c r="AW158" s="65"/>
      <c r="AX158" s="65"/>
      <c r="AY158" s="66"/>
      <c r="AZ158" s="64"/>
      <c r="BA158" s="65"/>
      <c r="BB158" s="65"/>
      <c r="BC158" s="65"/>
      <c r="BD158" s="65"/>
      <c r="BE158" s="65"/>
      <c r="BF158" s="65"/>
      <c r="BG158" s="66"/>
      <c r="BH158" s="64"/>
      <c r="BI158" s="65"/>
      <c r="BJ158" s="65"/>
      <c r="BK158" s="65"/>
      <c r="BL158" s="65"/>
      <c r="BM158" s="65"/>
      <c r="BN158" s="65"/>
      <c r="BO158" s="66"/>
      <c r="BP158" s="64"/>
      <c r="BQ158" s="65"/>
      <c r="BR158" s="65"/>
      <c r="BS158" s="65"/>
      <c r="BT158" s="65"/>
      <c r="BU158" s="65"/>
      <c r="BV158" s="65"/>
      <c r="BW158" s="66"/>
      <c r="BX158" s="64"/>
      <c r="BY158" s="65"/>
      <c r="BZ158" s="65"/>
      <c r="CA158" s="65"/>
      <c r="CB158" s="65"/>
      <c r="CC158" s="65"/>
      <c r="CD158" s="65"/>
      <c r="CE158" s="66"/>
      <c r="CF158" s="64"/>
      <c r="CG158" s="65"/>
      <c r="CH158" s="65"/>
      <c r="CI158" s="65"/>
      <c r="CJ158" s="65"/>
      <c r="CK158" s="65"/>
      <c r="CL158" s="65"/>
      <c r="CM158" s="66"/>
      <c r="CN158" s="64"/>
      <c r="CO158" s="65"/>
      <c r="CP158" s="65"/>
      <c r="CQ158" s="65"/>
      <c r="CR158" s="65"/>
      <c r="CS158" s="65"/>
      <c r="CT158" s="65"/>
      <c r="CU158" s="66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 x14ac:dyDescent="0.25">
      <c r="A159" s="70"/>
      <c r="B159" s="2"/>
      <c r="C159" s="2"/>
      <c r="D159" s="71"/>
      <c r="E159" s="72" t="s">
        <v>192</v>
      </c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4"/>
      <c r="AB159" s="78"/>
      <c r="AC159" s="79"/>
      <c r="AD159" s="79"/>
      <c r="AE159" s="79"/>
      <c r="AF159" s="79"/>
      <c r="AG159" s="79"/>
      <c r="AH159" s="79"/>
      <c r="AI159" s="80"/>
      <c r="AJ159" s="78"/>
      <c r="AK159" s="79"/>
      <c r="AL159" s="79"/>
      <c r="AM159" s="79"/>
      <c r="AN159" s="79"/>
      <c r="AO159" s="79"/>
      <c r="AP159" s="79"/>
      <c r="AQ159" s="80"/>
      <c r="AR159" s="78"/>
      <c r="AS159" s="79"/>
      <c r="AT159" s="79"/>
      <c r="AU159" s="79"/>
      <c r="AV159" s="79"/>
      <c r="AW159" s="79"/>
      <c r="AX159" s="79"/>
      <c r="AY159" s="80"/>
      <c r="AZ159" s="78"/>
      <c r="BA159" s="79"/>
      <c r="BB159" s="79"/>
      <c r="BC159" s="79"/>
      <c r="BD159" s="79"/>
      <c r="BE159" s="79"/>
      <c r="BF159" s="79"/>
      <c r="BG159" s="80"/>
      <c r="BH159" s="78"/>
      <c r="BI159" s="79"/>
      <c r="BJ159" s="79"/>
      <c r="BK159" s="79"/>
      <c r="BL159" s="79"/>
      <c r="BM159" s="79"/>
      <c r="BN159" s="79"/>
      <c r="BO159" s="80"/>
      <c r="BP159" s="78"/>
      <c r="BQ159" s="79"/>
      <c r="BR159" s="79"/>
      <c r="BS159" s="79"/>
      <c r="BT159" s="79"/>
      <c r="BU159" s="79"/>
      <c r="BV159" s="79"/>
      <c r="BW159" s="80"/>
      <c r="BX159" s="78"/>
      <c r="BY159" s="79"/>
      <c r="BZ159" s="79"/>
      <c r="CA159" s="79"/>
      <c r="CB159" s="79"/>
      <c r="CC159" s="79"/>
      <c r="CD159" s="79"/>
      <c r="CE159" s="80"/>
      <c r="CF159" s="78"/>
      <c r="CG159" s="79"/>
      <c r="CH159" s="79"/>
      <c r="CI159" s="79"/>
      <c r="CJ159" s="79"/>
      <c r="CK159" s="79"/>
      <c r="CL159" s="79"/>
      <c r="CM159" s="80"/>
      <c r="CN159" s="78"/>
      <c r="CO159" s="79"/>
      <c r="CP159" s="79"/>
      <c r="CQ159" s="79"/>
      <c r="CR159" s="79"/>
      <c r="CS159" s="79"/>
      <c r="CT159" s="79"/>
      <c r="CU159" s="80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 x14ac:dyDescent="0.25">
      <c r="A160" s="84"/>
      <c r="B160" s="85"/>
      <c r="C160" s="85"/>
      <c r="D160" s="86"/>
      <c r="E160" s="87" t="s">
        <v>264</v>
      </c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9"/>
      <c r="AB160" s="93"/>
      <c r="AC160" s="94"/>
      <c r="AD160" s="94"/>
      <c r="AE160" s="94"/>
      <c r="AF160" s="94"/>
      <c r="AG160" s="94"/>
      <c r="AH160" s="94"/>
      <c r="AI160" s="95"/>
      <c r="AJ160" s="93"/>
      <c r="AK160" s="94"/>
      <c r="AL160" s="94"/>
      <c r="AM160" s="94"/>
      <c r="AN160" s="94"/>
      <c r="AO160" s="94"/>
      <c r="AP160" s="94"/>
      <c r="AQ160" s="95"/>
      <c r="AR160" s="93"/>
      <c r="AS160" s="94"/>
      <c r="AT160" s="94"/>
      <c r="AU160" s="94"/>
      <c r="AV160" s="94"/>
      <c r="AW160" s="94"/>
      <c r="AX160" s="94"/>
      <c r="AY160" s="95"/>
      <c r="AZ160" s="93"/>
      <c r="BA160" s="94"/>
      <c r="BB160" s="94"/>
      <c r="BC160" s="94"/>
      <c r="BD160" s="94"/>
      <c r="BE160" s="94"/>
      <c r="BF160" s="94"/>
      <c r="BG160" s="95"/>
      <c r="BH160" s="93"/>
      <c r="BI160" s="94"/>
      <c r="BJ160" s="94"/>
      <c r="BK160" s="94"/>
      <c r="BL160" s="94"/>
      <c r="BM160" s="94"/>
      <c r="BN160" s="94"/>
      <c r="BO160" s="95"/>
      <c r="BP160" s="93"/>
      <c r="BQ160" s="94"/>
      <c r="BR160" s="94"/>
      <c r="BS160" s="94"/>
      <c r="BT160" s="94"/>
      <c r="BU160" s="94"/>
      <c r="BV160" s="94"/>
      <c r="BW160" s="95"/>
      <c r="BX160" s="93"/>
      <c r="BY160" s="94"/>
      <c r="BZ160" s="94"/>
      <c r="CA160" s="94"/>
      <c r="CB160" s="94"/>
      <c r="CC160" s="94"/>
      <c r="CD160" s="94"/>
      <c r="CE160" s="95"/>
      <c r="CF160" s="93"/>
      <c r="CG160" s="94"/>
      <c r="CH160" s="94"/>
      <c r="CI160" s="94"/>
      <c r="CJ160" s="94"/>
      <c r="CK160" s="94"/>
      <c r="CL160" s="94"/>
      <c r="CM160" s="95"/>
      <c r="CN160" s="93"/>
      <c r="CO160" s="94"/>
      <c r="CP160" s="94"/>
      <c r="CQ160" s="94"/>
      <c r="CR160" s="94"/>
      <c r="CS160" s="94"/>
      <c r="CT160" s="94"/>
      <c r="CU160" s="95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 x14ac:dyDescent="0.25">
      <c r="A161" s="105" t="s">
        <v>265</v>
      </c>
      <c r="B161" s="56"/>
      <c r="C161" s="56"/>
      <c r="D161" s="57"/>
      <c r="E161" s="58" t="s">
        <v>195</v>
      </c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60"/>
      <c r="AB161" s="105" t="s">
        <v>196</v>
      </c>
      <c r="AC161" s="56"/>
      <c r="AD161" s="56"/>
      <c r="AE161" s="56"/>
      <c r="AF161" s="56"/>
      <c r="AG161" s="56"/>
      <c r="AH161" s="56"/>
      <c r="AI161" s="57"/>
      <c r="AJ161" s="64"/>
      <c r="AK161" s="65"/>
      <c r="AL161" s="65"/>
      <c r="AM161" s="65"/>
      <c r="AN161" s="65"/>
      <c r="AO161" s="65"/>
      <c r="AP161" s="65"/>
      <c r="AQ161" s="66"/>
      <c r="AR161" s="64"/>
      <c r="AS161" s="65"/>
      <c r="AT161" s="65"/>
      <c r="AU161" s="65"/>
      <c r="AV161" s="65"/>
      <c r="AW161" s="65"/>
      <c r="AX161" s="65"/>
      <c r="AY161" s="66"/>
      <c r="AZ161" s="64"/>
      <c r="BA161" s="65"/>
      <c r="BB161" s="65"/>
      <c r="BC161" s="65"/>
      <c r="BD161" s="65"/>
      <c r="BE161" s="65"/>
      <c r="BF161" s="65"/>
      <c r="BG161" s="66"/>
      <c r="BH161" s="64"/>
      <c r="BI161" s="65"/>
      <c r="BJ161" s="65"/>
      <c r="BK161" s="65"/>
      <c r="BL161" s="65"/>
      <c r="BM161" s="65"/>
      <c r="BN161" s="65"/>
      <c r="BO161" s="66"/>
      <c r="BP161" s="105" t="s">
        <v>197</v>
      </c>
      <c r="BQ161" s="56"/>
      <c r="BR161" s="56"/>
      <c r="BS161" s="56"/>
      <c r="BT161" s="56"/>
      <c r="BU161" s="56"/>
      <c r="BV161" s="56"/>
      <c r="BW161" s="57"/>
      <c r="BX161" s="64"/>
      <c r="BY161" s="65"/>
      <c r="BZ161" s="65"/>
      <c r="CA161" s="65"/>
      <c r="CB161" s="65"/>
      <c r="CC161" s="65"/>
      <c r="CD161" s="65"/>
      <c r="CE161" s="66"/>
      <c r="CF161" s="64"/>
      <c r="CG161" s="65"/>
      <c r="CH161" s="65"/>
      <c r="CI161" s="65"/>
      <c r="CJ161" s="65"/>
      <c r="CK161" s="65"/>
      <c r="CL161" s="65"/>
      <c r="CM161" s="66"/>
      <c r="CN161" s="105" t="s">
        <v>198</v>
      </c>
      <c r="CO161" s="56"/>
      <c r="CP161" s="56"/>
      <c r="CQ161" s="56"/>
      <c r="CR161" s="56"/>
      <c r="CS161" s="56"/>
      <c r="CT161" s="56"/>
      <c r="CU161" s="57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256" x14ac:dyDescent="0.25">
      <c r="A162" s="70"/>
      <c r="B162" s="2"/>
      <c r="C162" s="2"/>
      <c r="D162" s="71"/>
      <c r="E162" s="72" t="s">
        <v>199</v>
      </c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4"/>
      <c r="AB162" s="70"/>
      <c r="AC162" s="2"/>
      <c r="AD162" s="2"/>
      <c r="AE162" s="2"/>
      <c r="AF162" s="2"/>
      <c r="AG162" s="2"/>
      <c r="AH162" s="2"/>
      <c r="AI162" s="71"/>
      <c r="AJ162" s="78"/>
      <c r="AK162" s="79"/>
      <c r="AL162" s="79"/>
      <c r="AM162" s="79"/>
      <c r="AN162" s="79"/>
      <c r="AO162" s="79"/>
      <c r="AP162" s="79"/>
      <c r="AQ162" s="80"/>
      <c r="AR162" s="78"/>
      <c r="AS162" s="79"/>
      <c r="AT162" s="79"/>
      <c r="AU162" s="79"/>
      <c r="AV162" s="79"/>
      <c r="AW162" s="79"/>
      <c r="AX162" s="79"/>
      <c r="AY162" s="80"/>
      <c r="AZ162" s="78"/>
      <c r="BA162" s="79"/>
      <c r="BB162" s="79"/>
      <c r="BC162" s="79"/>
      <c r="BD162" s="79"/>
      <c r="BE162" s="79"/>
      <c r="BF162" s="79"/>
      <c r="BG162" s="80"/>
      <c r="BH162" s="78"/>
      <c r="BI162" s="79"/>
      <c r="BJ162" s="79"/>
      <c r="BK162" s="79"/>
      <c r="BL162" s="79"/>
      <c r="BM162" s="79"/>
      <c r="BN162" s="79"/>
      <c r="BO162" s="80"/>
      <c r="BP162" s="70"/>
      <c r="BQ162" s="2"/>
      <c r="BR162" s="2"/>
      <c r="BS162" s="2"/>
      <c r="BT162" s="2"/>
      <c r="BU162" s="2"/>
      <c r="BV162" s="2"/>
      <c r="BW162" s="71"/>
      <c r="BX162" s="78"/>
      <c r="BY162" s="79"/>
      <c r="BZ162" s="79"/>
      <c r="CA162" s="79"/>
      <c r="CB162" s="79"/>
      <c r="CC162" s="79"/>
      <c r="CD162" s="79"/>
      <c r="CE162" s="80"/>
      <c r="CF162" s="78"/>
      <c r="CG162" s="79"/>
      <c r="CH162" s="79"/>
      <c r="CI162" s="79"/>
      <c r="CJ162" s="79"/>
      <c r="CK162" s="79"/>
      <c r="CL162" s="79"/>
      <c r="CM162" s="80"/>
      <c r="CN162" s="70"/>
      <c r="CO162" s="2"/>
      <c r="CP162" s="2"/>
      <c r="CQ162" s="2"/>
      <c r="CR162" s="2"/>
      <c r="CS162" s="2"/>
      <c r="CT162" s="2"/>
      <c r="CU162" s="7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 x14ac:dyDescent="0.25">
      <c r="A163" s="70"/>
      <c r="B163" s="2"/>
      <c r="C163" s="2"/>
      <c r="D163" s="71"/>
      <c r="E163" s="72" t="s">
        <v>200</v>
      </c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4"/>
      <c r="AB163" s="70"/>
      <c r="AC163" s="2"/>
      <c r="AD163" s="2"/>
      <c r="AE163" s="2"/>
      <c r="AF163" s="2"/>
      <c r="AG163" s="2"/>
      <c r="AH163" s="2"/>
      <c r="AI163" s="71"/>
      <c r="AJ163" s="78"/>
      <c r="AK163" s="79"/>
      <c r="AL163" s="79"/>
      <c r="AM163" s="79"/>
      <c r="AN163" s="79"/>
      <c r="AO163" s="79"/>
      <c r="AP163" s="79"/>
      <c r="AQ163" s="80"/>
      <c r="AR163" s="78"/>
      <c r="AS163" s="79"/>
      <c r="AT163" s="79"/>
      <c r="AU163" s="79"/>
      <c r="AV163" s="79"/>
      <c r="AW163" s="79"/>
      <c r="AX163" s="79"/>
      <c r="AY163" s="80"/>
      <c r="AZ163" s="78"/>
      <c r="BA163" s="79"/>
      <c r="BB163" s="79"/>
      <c r="BC163" s="79"/>
      <c r="BD163" s="79"/>
      <c r="BE163" s="79"/>
      <c r="BF163" s="79"/>
      <c r="BG163" s="80"/>
      <c r="BH163" s="78"/>
      <c r="BI163" s="79"/>
      <c r="BJ163" s="79"/>
      <c r="BK163" s="79"/>
      <c r="BL163" s="79"/>
      <c r="BM163" s="79"/>
      <c r="BN163" s="79"/>
      <c r="BO163" s="80"/>
      <c r="BP163" s="70"/>
      <c r="BQ163" s="2"/>
      <c r="BR163" s="2"/>
      <c r="BS163" s="2"/>
      <c r="BT163" s="2"/>
      <c r="BU163" s="2"/>
      <c r="BV163" s="2"/>
      <c r="BW163" s="71"/>
      <c r="BX163" s="78"/>
      <c r="BY163" s="79"/>
      <c r="BZ163" s="79"/>
      <c r="CA163" s="79"/>
      <c r="CB163" s="79"/>
      <c r="CC163" s="79"/>
      <c r="CD163" s="79"/>
      <c r="CE163" s="80"/>
      <c r="CF163" s="78"/>
      <c r="CG163" s="79"/>
      <c r="CH163" s="79"/>
      <c r="CI163" s="79"/>
      <c r="CJ163" s="79"/>
      <c r="CK163" s="79"/>
      <c r="CL163" s="79"/>
      <c r="CM163" s="80"/>
      <c r="CN163" s="70"/>
      <c r="CO163" s="2"/>
      <c r="CP163" s="2"/>
      <c r="CQ163" s="2"/>
      <c r="CR163" s="2"/>
      <c r="CS163" s="2"/>
      <c r="CT163" s="2"/>
      <c r="CU163" s="7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 x14ac:dyDescent="0.25">
      <c r="A164" s="70"/>
      <c r="B164" s="2"/>
      <c r="C164" s="2"/>
      <c r="D164" s="71"/>
      <c r="E164" s="72" t="s">
        <v>266</v>
      </c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4"/>
      <c r="AB164" s="70"/>
      <c r="AC164" s="2"/>
      <c r="AD164" s="2"/>
      <c r="AE164" s="2"/>
      <c r="AF164" s="2"/>
      <c r="AG164" s="2"/>
      <c r="AH164" s="2"/>
      <c r="AI164" s="71"/>
      <c r="AJ164" s="78"/>
      <c r="AK164" s="79"/>
      <c r="AL164" s="79"/>
      <c r="AM164" s="79"/>
      <c r="AN164" s="79"/>
      <c r="AO164" s="79"/>
      <c r="AP164" s="79"/>
      <c r="AQ164" s="80"/>
      <c r="AR164" s="78"/>
      <c r="AS164" s="79"/>
      <c r="AT164" s="79"/>
      <c r="AU164" s="79"/>
      <c r="AV164" s="79"/>
      <c r="AW164" s="79"/>
      <c r="AX164" s="79"/>
      <c r="AY164" s="80"/>
      <c r="AZ164" s="78"/>
      <c r="BA164" s="79"/>
      <c r="BB164" s="79"/>
      <c r="BC164" s="79"/>
      <c r="BD164" s="79"/>
      <c r="BE164" s="79"/>
      <c r="BF164" s="79"/>
      <c r="BG164" s="80"/>
      <c r="BH164" s="78"/>
      <c r="BI164" s="79"/>
      <c r="BJ164" s="79"/>
      <c r="BK164" s="79"/>
      <c r="BL164" s="79"/>
      <c r="BM164" s="79"/>
      <c r="BN164" s="79"/>
      <c r="BO164" s="80"/>
      <c r="BP164" s="70"/>
      <c r="BQ164" s="2"/>
      <c r="BR164" s="2"/>
      <c r="BS164" s="2"/>
      <c r="BT164" s="2"/>
      <c r="BU164" s="2"/>
      <c r="BV164" s="2"/>
      <c r="BW164" s="71"/>
      <c r="BX164" s="78"/>
      <c r="BY164" s="79"/>
      <c r="BZ164" s="79"/>
      <c r="CA164" s="79"/>
      <c r="CB164" s="79"/>
      <c r="CC164" s="79"/>
      <c r="CD164" s="79"/>
      <c r="CE164" s="80"/>
      <c r="CF164" s="78"/>
      <c r="CG164" s="79"/>
      <c r="CH164" s="79"/>
      <c r="CI164" s="79"/>
      <c r="CJ164" s="79"/>
      <c r="CK164" s="79"/>
      <c r="CL164" s="79"/>
      <c r="CM164" s="80"/>
      <c r="CN164" s="70"/>
      <c r="CO164" s="2"/>
      <c r="CP164" s="2"/>
      <c r="CQ164" s="2"/>
      <c r="CR164" s="2"/>
      <c r="CS164" s="2"/>
      <c r="CT164" s="2"/>
      <c r="CU164" s="7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 x14ac:dyDescent="0.25">
      <c r="A165" s="84"/>
      <c r="B165" s="85"/>
      <c r="C165" s="85"/>
      <c r="D165" s="86"/>
      <c r="E165" s="87" t="s">
        <v>267</v>
      </c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9"/>
      <c r="AB165" s="84"/>
      <c r="AC165" s="85"/>
      <c r="AD165" s="85"/>
      <c r="AE165" s="85"/>
      <c r="AF165" s="85"/>
      <c r="AG165" s="85"/>
      <c r="AH165" s="85"/>
      <c r="AI165" s="86"/>
      <c r="AJ165" s="93"/>
      <c r="AK165" s="94"/>
      <c r="AL165" s="94"/>
      <c r="AM165" s="94"/>
      <c r="AN165" s="94"/>
      <c r="AO165" s="94"/>
      <c r="AP165" s="94"/>
      <c r="AQ165" s="95"/>
      <c r="AR165" s="93"/>
      <c r="AS165" s="94"/>
      <c r="AT165" s="94"/>
      <c r="AU165" s="94"/>
      <c r="AV165" s="94"/>
      <c r="AW165" s="94"/>
      <c r="AX165" s="94"/>
      <c r="AY165" s="95"/>
      <c r="AZ165" s="93"/>
      <c r="BA165" s="94"/>
      <c r="BB165" s="94"/>
      <c r="BC165" s="94"/>
      <c r="BD165" s="94"/>
      <c r="BE165" s="94"/>
      <c r="BF165" s="94"/>
      <c r="BG165" s="95"/>
      <c r="BH165" s="93"/>
      <c r="BI165" s="94"/>
      <c r="BJ165" s="94"/>
      <c r="BK165" s="94"/>
      <c r="BL165" s="94"/>
      <c r="BM165" s="94"/>
      <c r="BN165" s="94"/>
      <c r="BO165" s="95"/>
      <c r="BP165" s="84"/>
      <c r="BQ165" s="85"/>
      <c r="BR165" s="85"/>
      <c r="BS165" s="85"/>
      <c r="BT165" s="85"/>
      <c r="BU165" s="85"/>
      <c r="BV165" s="85"/>
      <c r="BW165" s="86"/>
      <c r="BX165" s="93"/>
      <c r="BY165" s="94"/>
      <c r="BZ165" s="94"/>
      <c r="CA165" s="94"/>
      <c r="CB165" s="94"/>
      <c r="CC165" s="94"/>
      <c r="CD165" s="94"/>
      <c r="CE165" s="95"/>
      <c r="CF165" s="93"/>
      <c r="CG165" s="94"/>
      <c r="CH165" s="94"/>
      <c r="CI165" s="94"/>
      <c r="CJ165" s="94"/>
      <c r="CK165" s="94"/>
      <c r="CL165" s="94"/>
      <c r="CM165" s="95"/>
      <c r="CN165" s="84"/>
      <c r="CO165" s="85"/>
      <c r="CP165" s="85"/>
      <c r="CQ165" s="85"/>
      <c r="CR165" s="85"/>
      <c r="CS165" s="85"/>
      <c r="CT165" s="85"/>
      <c r="CU165" s="86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:256" x14ac:dyDescent="0.25">
      <c r="A166" s="55" t="s">
        <v>268</v>
      </c>
      <c r="B166" s="56"/>
      <c r="C166" s="56"/>
      <c r="D166" s="57"/>
      <c r="E166" s="58" t="s">
        <v>203</v>
      </c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60"/>
      <c r="AB166" s="64"/>
      <c r="AC166" s="65"/>
      <c r="AD166" s="65"/>
      <c r="AE166" s="65"/>
      <c r="AF166" s="65"/>
      <c r="AG166" s="65"/>
      <c r="AH166" s="65"/>
      <c r="AI166" s="66"/>
      <c r="AJ166" s="64"/>
      <c r="AK166" s="65"/>
      <c r="AL166" s="65"/>
      <c r="AM166" s="65"/>
      <c r="AN166" s="65"/>
      <c r="AO166" s="65"/>
      <c r="AP166" s="65"/>
      <c r="AQ166" s="66"/>
      <c r="AR166" s="64"/>
      <c r="AS166" s="65"/>
      <c r="AT166" s="65"/>
      <c r="AU166" s="65"/>
      <c r="AV166" s="65"/>
      <c r="AW166" s="65"/>
      <c r="AX166" s="65"/>
      <c r="AY166" s="66"/>
      <c r="AZ166" s="64"/>
      <c r="BA166" s="65"/>
      <c r="BB166" s="65"/>
      <c r="BC166" s="65"/>
      <c r="BD166" s="65"/>
      <c r="BE166" s="65"/>
      <c r="BF166" s="65"/>
      <c r="BG166" s="66"/>
      <c r="BH166" s="64"/>
      <c r="BI166" s="65"/>
      <c r="BJ166" s="65"/>
      <c r="BK166" s="65"/>
      <c r="BL166" s="65"/>
      <c r="BM166" s="65"/>
      <c r="BN166" s="65"/>
      <c r="BO166" s="66"/>
      <c r="BP166" s="64"/>
      <c r="BQ166" s="65"/>
      <c r="BR166" s="65"/>
      <c r="BS166" s="65"/>
      <c r="BT166" s="65"/>
      <c r="BU166" s="65"/>
      <c r="BV166" s="65"/>
      <c r="BW166" s="66"/>
      <c r="BX166" s="64"/>
      <c r="BY166" s="65"/>
      <c r="BZ166" s="65"/>
      <c r="CA166" s="65"/>
      <c r="CB166" s="65"/>
      <c r="CC166" s="65"/>
      <c r="CD166" s="65"/>
      <c r="CE166" s="66"/>
      <c r="CF166" s="64"/>
      <c r="CG166" s="65"/>
      <c r="CH166" s="65"/>
      <c r="CI166" s="65"/>
      <c r="CJ166" s="65"/>
      <c r="CK166" s="65"/>
      <c r="CL166" s="65"/>
      <c r="CM166" s="66"/>
      <c r="CN166" s="64"/>
      <c r="CO166" s="65"/>
      <c r="CP166" s="65"/>
      <c r="CQ166" s="65"/>
      <c r="CR166" s="65"/>
      <c r="CS166" s="65"/>
      <c r="CT166" s="65"/>
      <c r="CU166" s="66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1:256" x14ac:dyDescent="0.25">
      <c r="A167" s="70"/>
      <c r="B167" s="2"/>
      <c r="C167" s="2"/>
      <c r="D167" s="71"/>
      <c r="E167" s="72" t="s">
        <v>204</v>
      </c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4"/>
      <c r="AB167" s="78"/>
      <c r="AC167" s="79"/>
      <c r="AD167" s="79"/>
      <c r="AE167" s="79"/>
      <c r="AF167" s="79"/>
      <c r="AG167" s="79"/>
      <c r="AH167" s="79"/>
      <c r="AI167" s="80"/>
      <c r="AJ167" s="78"/>
      <c r="AK167" s="79"/>
      <c r="AL167" s="79"/>
      <c r="AM167" s="79"/>
      <c r="AN167" s="79"/>
      <c r="AO167" s="79"/>
      <c r="AP167" s="79"/>
      <c r="AQ167" s="80"/>
      <c r="AR167" s="78"/>
      <c r="AS167" s="79"/>
      <c r="AT167" s="79"/>
      <c r="AU167" s="79"/>
      <c r="AV167" s="79"/>
      <c r="AW167" s="79"/>
      <c r="AX167" s="79"/>
      <c r="AY167" s="80"/>
      <c r="AZ167" s="78"/>
      <c r="BA167" s="79"/>
      <c r="BB167" s="79"/>
      <c r="BC167" s="79"/>
      <c r="BD167" s="79"/>
      <c r="BE167" s="79"/>
      <c r="BF167" s="79"/>
      <c r="BG167" s="80"/>
      <c r="BH167" s="78"/>
      <c r="BI167" s="79"/>
      <c r="BJ167" s="79"/>
      <c r="BK167" s="79"/>
      <c r="BL167" s="79"/>
      <c r="BM167" s="79"/>
      <c r="BN167" s="79"/>
      <c r="BO167" s="80"/>
      <c r="BP167" s="78"/>
      <c r="BQ167" s="79"/>
      <c r="BR167" s="79"/>
      <c r="BS167" s="79"/>
      <c r="BT167" s="79"/>
      <c r="BU167" s="79"/>
      <c r="BV167" s="79"/>
      <c r="BW167" s="80"/>
      <c r="BX167" s="78"/>
      <c r="BY167" s="79"/>
      <c r="BZ167" s="79"/>
      <c r="CA167" s="79"/>
      <c r="CB167" s="79"/>
      <c r="CC167" s="79"/>
      <c r="CD167" s="79"/>
      <c r="CE167" s="80"/>
      <c r="CF167" s="78"/>
      <c r="CG167" s="79"/>
      <c r="CH167" s="79"/>
      <c r="CI167" s="79"/>
      <c r="CJ167" s="79"/>
      <c r="CK167" s="79"/>
      <c r="CL167" s="79"/>
      <c r="CM167" s="80"/>
      <c r="CN167" s="78"/>
      <c r="CO167" s="79"/>
      <c r="CP167" s="79"/>
      <c r="CQ167" s="79"/>
      <c r="CR167" s="79"/>
      <c r="CS167" s="79"/>
      <c r="CT167" s="79"/>
      <c r="CU167" s="80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:256" x14ac:dyDescent="0.25">
      <c r="A168" s="70"/>
      <c r="B168" s="2"/>
      <c r="C168" s="2"/>
      <c r="D168" s="71"/>
      <c r="E168" s="72" t="s">
        <v>205</v>
      </c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4"/>
      <c r="AB168" s="78"/>
      <c r="AC168" s="79"/>
      <c r="AD168" s="79"/>
      <c r="AE168" s="79"/>
      <c r="AF168" s="79"/>
      <c r="AG168" s="79"/>
      <c r="AH168" s="79"/>
      <c r="AI168" s="80"/>
      <c r="AJ168" s="78"/>
      <c r="AK168" s="79"/>
      <c r="AL168" s="79"/>
      <c r="AM168" s="79"/>
      <c r="AN168" s="79"/>
      <c r="AO168" s="79"/>
      <c r="AP168" s="79"/>
      <c r="AQ168" s="80"/>
      <c r="AR168" s="78"/>
      <c r="AS168" s="79"/>
      <c r="AT168" s="79"/>
      <c r="AU168" s="79"/>
      <c r="AV168" s="79"/>
      <c r="AW168" s="79"/>
      <c r="AX168" s="79"/>
      <c r="AY168" s="80"/>
      <c r="AZ168" s="78"/>
      <c r="BA168" s="79"/>
      <c r="BB168" s="79"/>
      <c r="BC168" s="79"/>
      <c r="BD168" s="79"/>
      <c r="BE168" s="79"/>
      <c r="BF168" s="79"/>
      <c r="BG168" s="80"/>
      <c r="BH168" s="78"/>
      <c r="BI168" s="79"/>
      <c r="BJ168" s="79"/>
      <c r="BK168" s="79"/>
      <c r="BL168" s="79"/>
      <c r="BM168" s="79"/>
      <c r="BN168" s="79"/>
      <c r="BO168" s="80"/>
      <c r="BP168" s="78"/>
      <c r="BQ168" s="79"/>
      <c r="BR168" s="79"/>
      <c r="BS168" s="79"/>
      <c r="BT168" s="79"/>
      <c r="BU168" s="79"/>
      <c r="BV168" s="79"/>
      <c r="BW168" s="80"/>
      <c r="BX168" s="78"/>
      <c r="BY168" s="79"/>
      <c r="BZ168" s="79"/>
      <c r="CA168" s="79"/>
      <c r="CB168" s="79"/>
      <c r="CC168" s="79"/>
      <c r="CD168" s="79"/>
      <c r="CE168" s="80"/>
      <c r="CF168" s="78"/>
      <c r="CG168" s="79"/>
      <c r="CH168" s="79"/>
      <c r="CI168" s="79"/>
      <c r="CJ168" s="79"/>
      <c r="CK168" s="79"/>
      <c r="CL168" s="79"/>
      <c r="CM168" s="80"/>
      <c r="CN168" s="78"/>
      <c r="CO168" s="79"/>
      <c r="CP168" s="79"/>
      <c r="CQ168" s="79"/>
      <c r="CR168" s="79"/>
      <c r="CS168" s="79"/>
      <c r="CT168" s="79"/>
      <c r="CU168" s="80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1:256" x14ac:dyDescent="0.25">
      <c r="A169" s="70"/>
      <c r="B169" s="2"/>
      <c r="C169" s="2"/>
      <c r="D169" s="71"/>
      <c r="E169" s="72" t="s">
        <v>206</v>
      </c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4"/>
      <c r="AB169" s="78"/>
      <c r="AC169" s="79"/>
      <c r="AD169" s="79"/>
      <c r="AE169" s="79"/>
      <c r="AF169" s="79"/>
      <c r="AG169" s="79"/>
      <c r="AH169" s="79"/>
      <c r="AI169" s="80"/>
      <c r="AJ169" s="78"/>
      <c r="AK169" s="79"/>
      <c r="AL169" s="79"/>
      <c r="AM169" s="79"/>
      <c r="AN169" s="79"/>
      <c r="AO169" s="79"/>
      <c r="AP169" s="79"/>
      <c r="AQ169" s="80"/>
      <c r="AR169" s="78"/>
      <c r="AS169" s="79"/>
      <c r="AT169" s="79"/>
      <c r="AU169" s="79"/>
      <c r="AV169" s="79"/>
      <c r="AW169" s="79"/>
      <c r="AX169" s="79"/>
      <c r="AY169" s="80"/>
      <c r="AZ169" s="78"/>
      <c r="BA169" s="79"/>
      <c r="BB169" s="79"/>
      <c r="BC169" s="79"/>
      <c r="BD169" s="79"/>
      <c r="BE169" s="79"/>
      <c r="BF169" s="79"/>
      <c r="BG169" s="80"/>
      <c r="BH169" s="78"/>
      <c r="BI169" s="79"/>
      <c r="BJ169" s="79"/>
      <c r="BK169" s="79"/>
      <c r="BL169" s="79"/>
      <c r="BM169" s="79"/>
      <c r="BN169" s="79"/>
      <c r="BO169" s="80"/>
      <c r="BP169" s="78"/>
      <c r="BQ169" s="79"/>
      <c r="BR169" s="79"/>
      <c r="BS169" s="79"/>
      <c r="BT169" s="79"/>
      <c r="BU169" s="79"/>
      <c r="BV169" s="79"/>
      <c r="BW169" s="80"/>
      <c r="BX169" s="78"/>
      <c r="BY169" s="79"/>
      <c r="BZ169" s="79"/>
      <c r="CA169" s="79"/>
      <c r="CB169" s="79"/>
      <c r="CC169" s="79"/>
      <c r="CD169" s="79"/>
      <c r="CE169" s="80"/>
      <c r="CF169" s="78"/>
      <c r="CG169" s="79"/>
      <c r="CH169" s="79"/>
      <c r="CI169" s="79"/>
      <c r="CJ169" s="79"/>
      <c r="CK169" s="79"/>
      <c r="CL169" s="79"/>
      <c r="CM169" s="80"/>
      <c r="CN169" s="78"/>
      <c r="CO169" s="79"/>
      <c r="CP169" s="79"/>
      <c r="CQ169" s="79"/>
      <c r="CR169" s="79"/>
      <c r="CS169" s="79"/>
      <c r="CT169" s="79"/>
      <c r="CU169" s="80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:256" x14ac:dyDescent="0.25">
      <c r="A170" s="84"/>
      <c r="B170" s="85"/>
      <c r="C170" s="85"/>
      <c r="D170" s="86"/>
      <c r="E170" s="87" t="s">
        <v>207</v>
      </c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9"/>
      <c r="AB170" s="93"/>
      <c r="AC170" s="94"/>
      <c r="AD170" s="94"/>
      <c r="AE170" s="94"/>
      <c r="AF170" s="94"/>
      <c r="AG170" s="94"/>
      <c r="AH170" s="94"/>
      <c r="AI170" s="95"/>
      <c r="AJ170" s="93"/>
      <c r="AK170" s="94"/>
      <c r="AL170" s="94"/>
      <c r="AM170" s="94"/>
      <c r="AN170" s="94"/>
      <c r="AO170" s="94"/>
      <c r="AP170" s="94"/>
      <c r="AQ170" s="95"/>
      <c r="AR170" s="93"/>
      <c r="AS170" s="94"/>
      <c r="AT170" s="94"/>
      <c r="AU170" s="94"/>
      <c r="AV170" s="94"/>
      <c r="AW170" s="94"/>
      <c r="AX170" s="94"/>
      <c r="AY170" s="95"/>
      <c r="AZ170" s="93"/>
      <c r="BA170" s="94"/>
      <c r="BB170" s="94"/>
      <c r="BC170" s="94"/>
      <c r="BD170" s="94"/>
      <c r="BE170" s="94"/>
      <c r="BF170" s="94"/>
      <c r="BG170" s="95"/>
      <c r="BH170" s="93"/>
      <c r="BI170" s="94"/>
      <c r="BJ170" s="94"/>
      <c r="BK170" s="94"/>
      <c r="BL170" s="94"/>
      <c r="BM170" s="94"/>
      <c r="BN170" s="94"/>
      <c r="BO170" s="95"/>
      <c r="BP170" s="93"/>
      <c r="BQ170" s="94"/>
      <c r="BR170" s="94"/>
      <c r="BS170" s="94"/>
      <c r="BT170" s="94"/>
      <c r="BU170" s="94"/>
      <c r="BV170" s="94"/>
      <c r="BW170" s="95"/>
      <c r="BX170" s="93"/>
      <c r="BY170" s="94"/>
      <c r="BZ170" s="94"/>
      <c r="CA170" s="94"/>
      <c r="CB170" s="94"/>
      <c r="CC170" s="94"/>
      <c r="CD170" s="94"/>
      <c r="CE170" s="95"/>
      <c r="CF170" s="93"/>
      <c r="CG170" s="94"/>
      <c r="CH170" s="94"/>
      <c r="CI170" s="94"/>
      <c r="CJ170" s="94"/>
      <c r="CK170" s="94"/>
      <c r="CL170" s="94"/>
      <c r="CM170" s="95"/>
      <c r="CN170" s="93"/>
      <c r="CO170" s="94"/>
      <c r="CP170" s="94"/>
      <c r="CQ170" s="94"/>
      <c r="CR170" s="94"/>
      <c r="CS170" s="94"/>
      <c r="CT170" s="94"/>
      <c r="CU170" s="95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1:256" x14ac:dyDescent="0.25">
      <c r="A171" s="55" t="s">
        <v>269</v>
      </c>
      <c r="B171" s="56"/>
      <c r="C171" s="56"/>
      <c r="D171" s="57"/>
      <c r="E171" s="58" t="s">
        <v>209</v>
      </c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60"/>
      <c r="AB171" s="64"/>
      <c r="AC171" s="65"/>
      <c r="AD171" s="65"/>
      <c r="AE171" s="65"/>
      <c r="AF171" s="65"/>
      <c r="AG171" s="65"/>
      <c r="AH171" s="65"/>
      <c r="AI171" s="66"/>
      <c r="AJ171" s="64"/>
      <c r="AK171" s="65"/>
      <c r="AL171" s="65"/>
      <c r="AM171" s="65"/>
      <c r="AN171" s="65"/>
      <c r="AO171" s="65"/>
      <c r="AP171" s="65"/>
      <c r="AQ171" s="66"/>
      <c r="AR171" s="64"/>
      <c r="AS171" s="65"/>
      <c r="AT171" s="65"/>
      <c r="AU171" s="65"/>
      <c r="AV171" s="65"/>
      <c r="AW171" s="65"/>
      <c r="AX171" s="65"/>
      <c r="AY171" s="66"/>
      <c r="AZ171" s="64"/>
      <c r="BA171" s="65"/>
      <c r="BB171" s="65"/>
      <c r="BC171" s="65"/>
      <c r="BD171" s="65"/>
      <c r="BE171" s="65"/>
      <c r="BF171" s="65"/>
      <c r="BG171" s="66"/>
      <c r="BH171" s="64"/>
      <c r="BI171" s="65"/>
      <c r="BJ171" s="65"/>
      <c r="BK171" s="65"/>
      <c r="BL171" s="65"/>
      <c r="BM171" s="65"/>
      <c r="BN171" s="65"/>
      <c r="BO171" s="66"/>
      <c r="BP171" s="64"/>
      <c r="BQ171" s="65"/>
      <c r="BR171" s="65"/>
      <c r="BS171" s="65"/>
      <c r="BT171" s="65"/>
      <c r="BU171" s="65"/>
      <c r="BV171" s="65"/>
      <c r="BW171" s="66"/>
      <c r="BX171" s="64"/>
      <c r="BY171" s="65"/>
      <c r="BZ171" s="65"/>
      <c r="CA171" s="65"/>
      <c r="CB171" s="65"/>
      <c r="CC171" s="65"/>
      <c r="CD171" s="65"/>
      <c r="CE171" s="66"/>
      <c r="CF171" s="64"/>
      <c r="CG171" s="65"/>
      <c r="CH171" s="65"/>
      <c r="CI171" s="65"/>
      <c r="CJ171" s="65"/>
      <c r="CK171" s="65"/>
      <c r="CL171" s="65"/>
      <c r="CM171" s="66"/>
      <c r="CN171" s="64"/>
      <c r="CO171" s="65"/>
      <c r="CP171" s="65"/>
      <c r="CQ171" s="65"/>
      <c r="CR171" s="65"/>
      <c r="CS171" s="65"/>
      <c r="CT171" s="65"/>
      <c r="CU171" s="66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1:256" x14ac:dyDescent="0.25">
      <c r="A172" s="70"/>
      <c r="B172" s="2"/>
      <c r="C172" s="2"/>
      <c r="D172" s="71"/>
      <c r="E172" s="72" t="s">
        <v>210</v>
      </c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4"/>
      <c r="AB172" s="78"/>
      <c r="AC172" s="79"/>
      <c r="AD172" s="79"/>
      <c r="AE172" s="79"/>
      <c r="AF172" s="79"/>
      <c r="AG172" s="79"/>
      <c r="AH172" s="79"/>
      <c r="AI172" s="80"/>
      <c r="AJ172" s="78"/>
      <c r="AK172" s="79"/>
      <c r="AL172" s="79"/>
      <c r="AM172" s="79"/>
      <c r="AN172" s="79"/>
      <c r="AO172" s="79"/>
      <c r="AP172" s="79"/>
      <c r="AQ172" s="80"/>
      <c r="AR172" s="78"/>
      <c r="AS172" s="79"/>
      <c r="AT172" s="79"/>
      <c r="AU172" s="79"/>
      <c r="AV172" s="79"/>
      <c r="AW172" s="79"/>
      <c r="AX172" s="79"/>
      <c r="AY172" s="80"/>
      <c r="AZ172" s="78"/>
      <c r="BA172" s="79"/>
      <c r="BB172" s="79"/>
      <c r="BC172" s="79"/>
      <c r="BD172" s="79"/>
      <c r="BE172" s="79"/>
      <c r="BF172" s="79"/>
      <c r="BG172" s="80"/>
      <c r="BH172" s="78"/>
      <c r="BI172" s="79"/>
      <c r="BJ172" s="79"/>
      <c r="BK172" s="79"/>
      <c r="BL172" s="79"/>
      <c r="BM172" s="79"/>
      <c r="BN172" s="79"/>
      <c r="BO172" s="80"/>
      <c r="BP172" s="78"/>
      <c r="BQ172" s="79"/>
      <c r="BR172" s="79"/>
      <c r="BS172" s="79"/>
      <c r="BT172" s="79"/>
      <c r="BU172" s="79"/>
      <c r="BV172" s="79"/>
      <c r="BW172" s="80"/>
      <c r="BX172" s="78"/>
      <c r="BY172" s="79"/>
      <c r="BZ172" s="79"/>
      <c r="CA172" s="79"/>
      <c r="CB172" s="79"/>
      <c r="CC172" s="79"/>
      <c r="CD172" s="79"/>
      <c r="CE172" s="80"/>
      <c r="CF172" s="78"/>
      <c r="CG172" s="79"/>
      <c r="CH172" s="79"/>
      <c r="CI172" s="79"/>
      <c r="CJ172" s="79"/>
      <c r="CK172" s="79"/>
      <c r="CL172" s="79"/>
      <c r="CM172" s="80"/>
      <c r="CN172" s="78"/>
      <c r="CO172" s="79"/>
      <c r="CP172" s="79"/>
      <c r="CQ172" s="79"/>
      <c r="CR172" s="79"/>
      <c r="CS172" s="79"/>
      <c r="CT172" s="79"/>
      <c r="CU172" s="80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1:256" x14ac:dyDescent="0.25">
      <c r="A173" s="84"/>
      <c r="B173" s="85"/>
      <c r="C173" s="85"/>
      <c r="D173" s="86"/>
      <c r="E173" s="87" t="s">
        <v>211</v>
      </c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9"/>
      <c r="AB173" s="93"/>
      <c r="AC173" s="94"/>
      <c r="AD173" s="94"/>
      <c r="AE173" s="94"/>
      <c r="AF173" s="94"/>
      <c r="AG173" s="94"/>
      <c r="AH173" s="94"/>
      <c r="AI173" s="95"/>
      <c r="AJ173" s="93"/>
      <c r="AK173" s="94"/>
      <c r="AL173" s="94"/>
      <c r="AM173" s="94"/>
      <c r="AN173" s="94"/>
      <c r="AO173" s="94"/>
      <c r="AP173" s="94"/>
      <c r="AQ173" s="95"/>
      <c r="AR173" s="93"/>
      <c r="AS173" s="94"/>
      <c r="AT173" s="94"/>
      <c r="AU173" s="94"/>
      <c r="AV173" s="94"/>
      <c r="AW173" s="94"/>
      <c r="AX173" s="94"/>
      <c r="AY173" s="95"/>
      <c r="AZ173" s="93"/>
      <c r="BA173" s="94"/>
      <c r="BB173" s="94"/>
      <c r="BC173" s="94"/>
      <c r="BD173" s="94"/>
      <c r="BE173" s="94"/>
      <c r="BF173" s="94"/>
      <c r="BG173" s="95"/>
      <c r="BH173" s="93"/>
      <c r="BI173" s="94"/>
      <c r="BJ173" s="94"/>
      <c r="BK173" s="94"/>
      <c r="BL173" s="94"/>
      <c r="BM173" s="94"/>
      <c r="BN173" s="94"/>
      <c r="BO173" s="95"/>
      <c r="BP173" s="93"/>
      <c r="BQ173" s="94"/>
      <c r="BR173" s="94"/>
      <c r="BS173" s="94"/>
      <c r="BT173" s="94"/>
      <c r="BU173" s="94"/>
      <c r="BV173" s="94"/>
      <c r="BW173" s="95"/>
      <c r="BX173" s="93"/>
      <c r="BY173" s="94"/>
      <c r="BZ173" s="94"/>
      <c r="CA173" s="94"/>
      <c r="CB173" s="94"/>
      <c r="CC173" s="94"/>
      <c r="CD173" s="94"/>
      <c r="CE173" s="95"/>
      <c r="CF173" s="93"/>
      <c r="CG173" s="94"/>
      <c r="CH173" s="94"/>
      <c r="CI173" s="94"/>
      <c r="CJ173" s="94"/>
      <c r="CK173" s="94"/>
      <c r="CL173" s="94"/>
      <c r="CM173" s="95"/>
      <c r="CN173" s="93"/>
      <c r="CO173" s="94"/>
      <c r="CP173" s="94"/>
      <c r="CQ173" s="94"/>
      <c r="CR173" s="94"/>
      <c r="CS173" s="94"/>
      <c r="CT173" s="94"/>
      <c r="CU173" s="95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1:256" x14ac:dyDescent="0.25">
      <c r="A174" s="105" t="s">
        <v>270</v>
      </c>
      <c r="B174" s="56"/>
      <c r="C174" s="56"/>
      <c r="D174" s="57"/>
      <c r="E174" s="58" t="s">
        <v>213</v>
      </c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60"/>
      <c r="AB174" s="64"/>
      <c r="AC174" s="65"/>
      <c r="AD174" s="65"/>
      <c r="AE174" s="65"/>
      <c r="AF174" s="65"/>
      <c r="AG174" s="65"/>
      <c r="AH174" s="65"/>
      <c r="AI174" s="66"/>
      <c r="AJ174" s="64"/>
      <c r="AK174" s="65"/>
      <c r="AL174" s="65"/>
      <c r="AM174" s="65"/>
      <c r="AN174" s="65"/>
      <c r="AO174" s="65"/>
      <c r="AP174" s="65"/>
      <c r="AQ174" s="66"/>
      <c r="AR174" s="64"/>
      <c r="AS174" s="65"/>
      <c r="AT174" s="65"/>
      <c r="AU174" s="65"/>
      <c r="AV174" s="65"/>
      <c r="AW174" s="65"/>
      <c r="AX174" s="65"/>
      <c r="AY174" s="66"/>
      <c r="AZ174" s="64"/>
      <c r="BA174" s="65"/>
      <c r="BB174" s="65"/>
      <c r="BC174" s="65"/>
      <c r="BD174" s="65"/>
      <c r="BE174" s="65"/>
      <c r="BF174" s="65"/>
      <c r="BG174" s="66"/>
      <c r="BH174" s="64"/>
      <c r="BI174" s="65"/>
      <c r="BJ174" s="65"/>
      <c r="BK174" s="65"/>
      <c r="BL174" s="65"/>
      <c r="BM174" s="65"/>
      <c r="BN174" s="65"/>
      <c r="BO174" s="66"/>
      <c r="BP174" s="64"/>
      <c r="BQ174" s="65"/>
      <c r="BR174" s="65"/>
      <c r="BS174" s="65"/>
      <c r="BT174" s="65"/>
      <c r="BU174" s="65"/>
      <c r="BV174" s="65"/>
      <c r="BW174" s="66"/>
      <c r="BX174" s="64"/>
      <c r="BY174" s="65"/>
      <c r="BZ174" s="65"/>
      <c r="CA174" s="65"/>
      <c r="CB174" s="65"/>
      <c r="CC174" s="65"/>
      <c r="CD174" s="65"/>
      <c r="CE174" s="66"/>
      <c r="CF174" s="64"/>
      <c r="CG174" s="65"/>
      <c r="CH174" s="65"/>
      <c r="CI174" s="65"/>
      <c r="CJ174" s="65"/>
      <c r="CK174" s="65"/>
      <c r="CL174" s="65"/>
      <c r="CM174" s="66"/>
      <c r="CN174" s="64"/>
      <c r="CO174" s="65"/>
      <c r="CP174" s="65"/>
      <c r="CQ174" s="65"/>
      <c r="CR174" s="65"/>
      <c r="CS174" s="65"/>
      <c r="CT174" s="65"/>
      <c r="CU174" s="66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256" x14ac:dyDescent="0.25">
      <c r="A175" s="84"/>
      <c r="B175" s="85"/>
      <c r="C175" s="85"/>
      <c r="D175" s="86"/>
      <c r="E175" s="87" t="s">
        <v>215</v>
      </c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9"/>
      <c r="AB175" s="93"/>
      <c r="AC175" s="94"/>
      <c r="AD175" s="94"/>
      <c r="AE175" s="94"/>
      <c r="AF175" s="94"/>
      <c r="AG175" s="94"/>
      <c r="AH175" s="94"/>
      <c r="AI175" s="95"/>
      <c r="AJ175" s="93"/>
      <c r="AK175" s="94"/>
      <c r="AL175" s="94"/>
      <c r="AM175" s="94"/>
      <c r="AN175" s="94"/>
      <c r="AO175" s="94"/>
      <c r="AP175" s="94"/>
      <c r="AQ175" s="95"/>
      <c r="AR175" s="93"/>
      <c r="AS175" s="94"/>
      <c r="AT175" s="94"/>
      <c r="AU175" s="94"/>
      <c r="AV175" s="94"/>
      <c r="AW175" s="94"/>
      <c r="AX175" s="94"/>
      <c r="AY175" s="95"/>
      <c r="AZ175" s="93"/>
      <c r="BA175" s="94"/>
      <c r="BB175" s="94"/>
      <c r="BC175" s="94"/>
      <c r="BD175" s="94"/>
      <c r="BE175" s="94"/>
      <c r="BF175" s="94"/>
      <c r="BG175" s="95"/>
      <c r="BH175" s="93"/>
      <c r="BI175" s="94"/>
      <c r="BJ175" s="94"/>
      <c r="BK175" s="94"/>
      <c r="BL175" s="94"/>
      <c r="BM175" s="94"/>
      <c r="BN175" s="94"/>
      <c r="BO175" s="95"/>
      <c r="BP175" s="93"/>
      <c r="BQ175" s="94"/>
      <c r="BR175" s="94"/>
      <c r="BS175" s="94"/>
      <c r="BT175" s="94"/>
      <c r="BU175" s="94"/>
      <c r="BV175" s="94"/>
      <c r="BW175" s="95"/>
      <c r="BX175" s="93"/>
      <c r="BY175" s="94"/>
      <c r="BZ175" s="94"/>
      <c r="CA175" s="94"/>
      <c r="CB175" s="94"/>
      <c r="CC175" s="94"/>
      <c r="CD175" s="94"/>
      <c r="CE175" s="95"/>
      <c r="CF175" s="93"/>
      <c r="CG175" s="94"/>
      <c r="CH175" s="94"/>
      <c r="CI175" s="94"/>
      <c r="CJ175" s="94"/>
      <c r="CK175" s="94"/>
      <c r="CL175" s="94"/>
      <c r="CM175" s="95"/>
      <c r="CN175" s="93"/>
      <c r="CO175" s="94"/>
      <c r="CP175" s="94"/>
      <c r="CQ175" s="94"/>
      <c r="CR175" s="94"/>
      <c r="CS175" s="94"/>
      <c r="CT175" s="94"/>
      <c r="CU175" s="95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256" x14ac:dyDescent="0.25">
      <c r="A176" s="105" t="s">
        <v>271</v>
      </c>
      <c r="B176" s="56"/>
      <c r="C176" s="56"/>
      <c r="D176" s="57"/>
      <c r="E176" s="58" t="s">
        <v>217</v>
      </c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60"/>
      <c r="AB176" s="160"/>
      <c r="AC176" s="207"/>
      <c r="AD176" s="207"/>
      <c r="AE176" s="207"/>
      <c r="AF176" s="207"/>
      <c r="AG176" s="207"/>
      <c r="AH176" s="207"/>
      <c r="AI176" s="208"/>
      <c r="AJ176" s="209"/>
      <c r="AK176" s="210"/>
      <c r="AL176" s="210"/>
      <c r="AM176" s="210"/>
      <c r="AN176" s="210"/>
      <c r="AO176" s="210"/>
      <c r="AP176" s="210"/>
      <c r="AQ176" s="211"/>
      <c r="AR176" s="209"/>
      <c r="AS176" s="210"/>
      <c r="AT176" s="210"/>
      <c r="AU176" s="210"/>
      <c r="AV176" s="210"/>
      <c r="AW176" s="210"/>
      <c r="AX176" s="210"/>
      <c r="AY176" s="211"/>
      <c r="AZ176" s="209"/>
      <c r="BA176" s="210"/>
      <c r="BB176" s="210"/>
      <c r="BC176" s="210"/>
      <c r="BD176" s="210"/>
      <c r="BE176" s="210"/>
      <c r="BF176" s="210"/>
      <c r="BG176" s="211"/>
      <c r="BH176" s="212"/>
      <c r="BI176" s="212"/>
      <c r="BJ176" s="212"/>
      <c r="BK176" s="212"/>
      <c r="BL176" s="212"/>
      <c r="BM176" s="212"/>
      <c r="BN176" s="212"/>
      <c r="BO176" s="212"/>
      <c r="BP176" s="213"/>
      <c r="BQ176" s="212"/>
      <c r="BR176" s="212"/>
      <c r="BS176" s="212"/>
      <c r="BT176" s="212"/>
      <c r="BU176" s="212"/>
      <c r="BV176" s="212"/>
      <c r="BW176" s="214"/>
      <c r="BX176" s="212"/>
      <c r="BY176" s="212"/>
      <c r="BZ176" s="212"/>
      <c r="CA176" s="212"/>
      <c r="CB176" s="212"/>
      <c r="CC176" s="212"/>
      <c r="CD176" s="212"/>
      <c r="CE176" s="212"/>
      <c r="CF176" s="213"/>
      <c r="CG176" s="212"/>
      <c r="CH176" s="212"/>
      <c r="CI176" s="212"/>
      <c r="CJ176" s="212"/>
      <c r="CK176" s="212"/>
      <c r="CL176" s="212"/>
      <c r="CM176" s="214"/>
      <c r="CN176" s="212"/>
      <c r="CO176" s="212"/>
      <c r="CP176" s="212"/>
      <c r="CQ176" s="212"/>
      <c r="CR176" s="212"/>
      <c r="CS176" s="212"/>
      <c r="CT176" s="212"/>
      <c r="CU176" s="214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256" x14ac:dyDescent="0.25">
      <c r="A177" s="70"/>
      <c r="B177" s="2"/>
      <c r="C177" s="2"/>
      <c r="D177" s="71"/>
      <c r="E177" s="72" t="s">
        <v>218</v>
      </c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4"/>
      <c r="AB177" s="215"/>
      <c r="AC177" s="158"/>
      <c r="AD177" s="158"/>
      <c r="AE177" s="158"/>
      <c r="AF177" s="158"/>
      <c r="AG177" s="158"/>
      <c r="AH177" s="158"/>
      <c r="AI177" s="159"/>
      <c r="AJ177" s="215"/>
      <c r="AK177" s="158"/>
      <c r="AL177" s="158"/>
      <c r="AM177" s="158"/>
      <c r="AN177" s="158"/>
      <c r="AO177" s="158"/>
      <c r="AP177" s="158"/>
      <c r="AQ177" s="159"/>
      <c r="AR177" s="215"/>
      <c r="AS177" s="158"/>
      <c r="AT177" s="158"/>
      <c r="AU177" s="158"/>
      <c r="AV177" s="158"/>
      <c r="AW177" s="158"/>
      <c r="AX177" s="158"/>
      <c r="AY177" s="159"/>
      <c r="AZ177" s="215"/>
      <c r="BA177" s="158"/>
      <c r="BB177" s="158"/>
      <c r="BC177" s="158"/>
      <c r="BD177" s="158"/>
      <c r="BE177" s="158"/>
      <c r="BF177" s="158"/>
      <c r="BG177" s="159"/>
      <c r="BH177" s="215"/>
      <c r="BI177" s="158"/>
      <c r="BJ177" s="158"/>
      <c r="BK177" s="158"/>
      <c r="BL177" s="158"/>
      <c r="BM177" s="158"/>
      <c r="BN177" s="158"/>
      <c r="BO177" s="159"/>
      <c r="BP177" s="215"/>
      <c r="BQ177" s="158"/>
      <c r="BR177" s="158"/>
      <c r="BS177" s="158"/>
      <c r="BT177" s="158"/>
      <c r="BU177" s="158"/>
      <c r="BV177" s="158"/>
      <c r="BW177" s="159"/>
      <c r="BX177" s="105"/>
      <c r="BY177" s="106"/>
      <c r="BZ177" s="106"/>
      <c r="CA177" s="106"/>
      <c r="CB177" s="106"/>
      <c r="CC177" s="106"/>
      <c r="CD177" s="106"/>
      <c r="CE177" s="107"/>
      <c r="CF177" s="105"/>
      <c r="CG177" s="106"/>
      <c r="CH177" s="106"/>
      <c r="CI177" s="106"/>
      <c r="CJ177" s="106"/>
      <c r="CK177" s="106"/>
      <c r="CL177" s="106"/>
      <c r="CM177" s="107"/>
      <c r="CN177" s="105"/>
      <c r="CO177" s="106"/>
      <c r="CP177" s="106"/>
      <c r="CQ177" s="106"/>
      <c r="CR177" s="106"/>
      <c r="CS177" s="106"/>
      <c r="CT177" s="106"/>
      <c r="CU177" s="107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:256" x14ac:dyDescent="0.25">
      <c r="A178" s="70"/>
      <c r="B178" s="2"/>
      <c r="C178" s="2"/>
      <c r="D178" s="71"/>
      <c r="E178" s="72" t="s">
        <v>220</v>
      </c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4"/>
      <c r="AB178" s="70"/>
      <c r="AC178" s="118"/>
      <c r="AD178" s="118"/>
      <c r="AE178" s="118"/>
      <c r="AF178" s="118"/>
      <c r="AG178" s="118"/>
      <c r="AH178" s="118"/>
      <c r="AI178" s="119"/>
      <c r="AJ178" s="70"/>
      <c r="AK178" s="118"/>
      <c r="AL178" s="118"/>
      <c r="AM178" s="118"/>
      <c r="AN178" s="118"/>
      <c r="AO178" s="118"/>
      <c r="AP178" s="118"/>
      <c r="AQ178" s="119"/>
      <c r="AR178" s="70"/>
      <c r="AS178" s="118"/>
      <c r="AT178" s="118"/>
      <c r="AU178" s="118"/>
      <c r="AV178" s="118"/>
      <c r="AW178" s="118"/>
      <c r="AX178" s="118"/>
      <c r="AY178" s="119"/>
      <c r="AZ178" s="70"/>
      <c r="BA178" s="118"/>
      <c r="BB178" s="118"/>
      <c r="BC178" s="118"/>
      <c r="BD178" s="118"/>
      <c r="BE178" s="118"/>
      <c r="BF178" s="118"/>
      <c r="BG178" s="119"/>
      <c r="BH178" s="70"/>
      <c r="BI178" s="118"/>
      <c r="BJ178" s="118"/>
      <c r="BK178" s="118"/>
      <c r="BL178" s="118"/>
      <c r="BM178" s="118"/>
      <c r="BN178" s="118"/>
      <c r="BO178" s="119"/>
      <c r="BP178" s="70"/>
      <c r="BQ178" s="118"/>
      <c r="BR178" s="118"/>
      <c r="BS178" s="118"/>
      <c r="BT178" s="118"/>
      <c r="BU178" s="118"/>
      <c r="BV178" s="118"/>
      <c r="BW178" s="119"/>
      <c r="BX178" s="105"/>
      <c r="BY178" s="106"/>
      <c r="BZ178" s="106"/>
      <c r="CA178" s="106"/>
      <c r="CB178" s="106"/>
      <c r="CC178" s="106"/>
      <c r="CD178" s="106"/>
      <c r="CE178" s="107"/>
      <c r="CF178" s="105"/>
      <c r="CG178" s="106"/>
      <c r="CH178" s="106"/>
      <c r="CI178" s="106"/>
      <c r="CJ178" s="106"/>
      <c r="CK178" s="106"/>
      <c r="CL178" s="106"/>
      <c r="CM178" s="107"/>
      <c r="CN178" s="105"/>
      <c r="CO178" s="106"/>
      <c r="CP178" s="106"/>
      <c r="CQ178" s="106"/>
      <c r="CR178" s="106"/>
      <c r="CS178" s="106"/>
      <c r="CT178" s="106"/>
      <c r="CU178" s="107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 x14ac:dyDescent="0.25">
      <c r="A179" s="70"/>
      <c r="B179" s="2"/>
      <c r="C179" s="2"/>
      <c r="D179" s="71"/>
      <c r="E179" s="72" t="s">
        <v>222</v>
      </c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4"/>
      <c r="AB179" s="215"/>
      <c r="AC179" s="158"/>
      <c r="AD179" s="158"/>
      <c r="AE179" s="158"/>
      <c r="AF179" s="158"/>
      <c r="AG179" s="158"/>
      <c r="AH179" s="158"/>
      <c r="AI179" s="159"/>
      <c r="AJ179" s="215"/>
      <c r="AK179" s="158"/>
      <c r="AL179" s="158"/>
      <c r="AM179" s="158"/>
      <c r="AN179" s="158"/>
      <c r="AO179" s="158"/>
      <c r="AP179" s="158"/>
      <c r="AQ179" s="159"/>
      <c r="AR179" s="215"/>
      <c r="AS179" s="158"/>
      <c r="AT179" s="158"/>
      <c r="AU179" s="158"/>
      <c r="AV179" s="158"/>
      <c r="AW179" s="158"/>
      <c r="AX179" s="158"/>
      <c r="AY179" s="159"/>
      <c r="AZ179" s="215"/>
      <c r="BA179" s="158"/>
      <c r="BB179" s="158"/>
      <c r="BC179" s="158"/>
      <c r="BD179" s="158"/>
      <c r="BE179" s="158"/>
      <c r="BF179" s="158"/>
      <c r="BG179" s="159"/>
      <c r="BH179" s="215"/>
      <c r="BI179" s="158"/>
      <c r="BJ179" s="158"/>
      <c r="BK179" s="158"/>
      <c r="BL179" s="158"/>
      <c r="BM179" s="158"/>
      <c r="BN179" s="158"/>
      <c r="BO179" s="159"/>
      <c r="BP179" s="215"/>
      <c r="BQ179" s="158"/>
      <c r="BR179" s="158"/>
      <c r="BS179" s="158"/>
      <c r="BT179" s="158"/>
      <c r="BU179" s="158"/>
      <c r="BV179" s="158"/>
      <c r="BW179" s="159"/>
      <c r="BX179" s="215"/>
      <c r="BY179" s="158"/>
      <c r="BZ179" s="158"/>
      <c r="CA179" s="158"/>
      <c r="CB179" s="158"/>
      <c r="CC179" s="158"/>
      <c r="CD179" s="158"/>
      <c r="CE179" s="159"/>
      <c r="CF179" s="215"/>
      <c r="CG179" s="158"/>
      <c r="CH179" s="158"/>
      <c r="CI179" s="158"/>
      <c r="CJ179" s="158"/>
      <c r="CK179" s="158"/>
      <c r="CL179" s="158"/>
      <c r="CM179" s="159"/>
      <c r="CN179" s="215"/>
      <c r="CO179" s="158"/>
      <c r="CP179" s="158"/>
      <c r="CQ179" s="158"/>
      <c r="CR179" s="158"/>
      <c r="CS179" s="158"/>
      <c r="CT179" s="158"/>
      <c r="CU179" s="159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 x14ac:dyDescent="0.25">
      <c r="A180" s="70"/>
      <c r="B180" s="2"/>
      <c r="C180" s="2"/>
      <c r="D180" s="71"/>
      <c r="E180" s="72" t="s">
        <v>224</v>
      </c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4"/>
      <c r="AB180" s="216"/>
      <c r="AC180" s="217"/>
      <c r="AD180" s="217"/>
      <c r="AE180" s="217"/>
      <c r="AF180" s="217"/>
      <c r="AG180" s="217"/>
      <c r="AH180" s="217"/>
      <c r="AI180" s="218"/>
      <c r="AJ180" s="219"/>
      <c r="AK180" s="220"/>
      <c r="AL180" s="220"/>
      <c r="AM180" s="220"/>
      <c r="AN180" s="220"/>
      <c r="AO180" s="220"/>
      <c r="AP180" s="220"/>
      <c r="AQ180" s="221"/>
      <c r="AR180" s="219"/>
      <c r="AS180" s="220"/>
      <c r="AT180" s="220"/>
      <c r="AU180" s="220"/>
      <c r="AV180" s="220"/>
      <c r="AW180" s="220"/>
      <c r="AX180" s="220"/>
      <c r="AY180" s="221"/>
      <c r="AZ180" s="219"/>
      <c r="BA180" s="220"/>
      <c r="BB180" s="220"/>
      <c r="BC180" s="220"/>
      <c r="BD180" s="220"/>
      <c r="BE180" s="220"/>
      <c r="BF180" s="220"/>
      <c r="BG180" s="221"/>
      <c r="BH180" s="222"/>
      <c r="BI180" s="222"/>
      <c r="BJ180" s="222"/>
      <c r="BK180" s="222"/>
      <c r="BL180" s="222"/>
      <c r="BM180" s="222"/>
      <c r="BN180" s="222"/>
      <c r="BO180" s="222"/>
      <c r="BP180" s="223"/>
      <c r="BQ180" s="222"/>
      <c r="BR180" s="222"/>
      <c r="BS180" s="222"/>
      <c r="BT180" s="222"/>
      <c r="BU180" s="222"/>
      <c r="BV180" s="222"/>
      <c r="BW180" s="224"/>
      <c r="BX180" s="222"/>
      <c r="BY180" s="222"/>
      <c r="BZ180" s="222"/>
      <c r="CA180" s="222"/>
      <c r="CB180" s="222"/>
      <c r="CC180" s="222"/>
      <c r="CD180" s="222"/>
      <c r="CE180" s="222"/>
      <c r="CF180" s="223"/>
      <c r="CG180" s="222"/>
      <c r="CH180" s="222"/>
      <c r="CI180" s="222"/>
      <c r="CJ180" s="222"/>
      <c r="CK180" s="222"/>
      <c r="CL180" s="222"/>
      <c r="CM180" s="224"/>
      <c r="CN180" s="222"/>
      <c r="CO180" s="222"/>
      <c r="CP180" s="222"/>
      <c r="CQ180" s="222"/>
      <c r="CR180" s="222"/>
      <c r="CS180" s="222"/>
      <c r="CT180" s="222"/>
      <c r="CU180" s="224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1:256" x14ac:dyDescent="0.25">
      <c r="A181" s="84"/>
      <c r="B181" s="85"/>
      <c r="C181" s="85"/>
      <c r="D181" s="86"/>
      <c r="E181" s="87" t="s">
        <v>226</v>
      </c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9"/>
      <c r="AB181" s="132"/>
      <c r="AC181" s="133"/>
      <c r="AD181" s="133"/>
      <c r="AE181" s="133"/>
      <c r="AF181" s="133"/>
      <c r="AG181" s="133"/>
      <c r="AH181" s="133"/>
      <c r="AI181" s="134"/>
      <c r="AJ181" s="135"/>
      <c r="AK181" s="136"/>
      <c r="AL181" s="136"/>
      <c r="AM181" s="136"/>
      <c r="AN181" s="136"/>
      <c r="AO181" s="136"/>
      <c r="AP181" s="136"/>
      <c r="AQ181" s="137"/>
      <c r="AR181" s="135"/>
      <c r="AS181" s="136"/>
      <c r="AT181" s="136"/>
      <c r="AU181" s="136"/>
      <c r="AV181" s="136"/>
      <c r="AW181" s="136"/>
      <c r="AX181" s="136"/>
      <c r="AY181" s="137"/>
      <c r="AZ181" s="135"/>
      <c r="BA181" s="136"/>
      <c r="BB181" s="136"/>
      <c r="BC181" s="136"/>
      <c r="BD181" s="136"/>
      <c r="BE181" s="136"/>
      <c r="BF181" s="136"/>
      <c r="BG181" s="137"/>
      <c r="BH181" s="225"/>
      <c r="BI181" s="225"/>
      <c r="BJ181" s="225"/>
      <c r="BK181" s="225"/>
      <c r="BL181" s="225"/>
      <c r="BM181" s="225"/>
      <c r="BN181" s="225"/>
      <c r="BO181" s="225"/>
      <c r="BP181" s="226"/>
      <c r="BQ181" s="225"/>
      <c r="BR181" s="225"/>
      <c r="BS181" s="225"/>
      <c r="BT181" s="225"/>
      <c r="BU181" s="225"/>
      <c r="BV181" s="225"/>
      <c r="BW181" s="227"/>
      <c r="BX181" s="225"/>
      <c r="BY181" s="225"/>
      <c r="BZ181" s="225"/>
      <c r="CA181" s="225"/>
      <c r="CB181" s="225"/>
      <c r="CC181" s="225"/>
      <c r="CD181" s="225"/>
      <c r="CE181" s="225"/>
      <c r="CF181" s="226"/>
      <c r="CG181" s="225"/>
      <c r="CH181" s="225"/>
      <c r="CI181" s="225"/>
      <c r="CJ181" s="225"/>
      <c r="CK181" s="225"/>
      <c r="CL181" s="225"/>
      <c r="CM181" s="227"/>
      <c r="CN181" s="225"/>
      <c r="CO181" s="225"/>
      <c r="CP181" s="225"/>
      <c r="CQ181" s="225"/>
      <c r="CR181" s="225"/>
      <c r="CS181" s="225"/>
      <c r="CT181" s="225"/>
      <c r="CU181" s="227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1:256" x14ac:dyDescent="0.25">
      <c r="A182" s="55" t="s">
        <v>272</v>
      </c>
      <c r="B182" s="56"/>
      <c r="C182" s="56"/>
      <c r="D182" s="57"/>
      <c r="E182" s="58" t="s">
        <v>229</v>
      </c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60"/>
      <c r="AB182" s="64"/>
      <c r="AC182" s="65"/>
      <c r="AD182" s="65"/>
      <c r="AE182" s="65"/>
      <c r="AF182" s="65"/>
      <c r="AG182" s="65"/>
      <c r="AH182" s="65"/>
      <c r="AI182" s="66"/>
      <c r="AJ182" s="64"/>
      <c r="AK182" s="65"/>
      <c r="AL182" s="65"/>
      <c r="AM182" s="65"/>
      <c r="AN182" s="65"/>
      <c r="AO182" s="65"/>
      <c r="AP182" s="65"/>
      <c r="AQ182" s="66"/>
      <c r="AR182" s="64"/>
      <c r="AS182" s="65"/>
      <c r="AT182" s="65"/>
      <c r="AU182" s="65"/>
      <c r="AV182" s="65"/>
      <c r="AW182" s="65"/>
      <c r="AX182" s="65"/>
      <c r="AY182" s="66"/>
      <c r="AZ182" s="64"/>
      <c r="BA182" s="65"/>
      <c r="BB182" s="65"/>
      <c r="BC182" s="65"/>
      <c r="BD182" s="65"/>
      <c r="BE182" s="65"/>
      <c r="BF182" s="65"/>
      <c r="BG182" s="66"/>
      <c r="BH182" s="64"/>
      <c r="BI182" s="65"/>
      <c r="BJ182" s="65"/>
      <c r="BK182" s="65"/>
      <c r="BL182" s="65"/>
      <c r="BM182" s="65"/>
      <c r="BN182" s="65"/>
      <c r="BO182" s="66"/>
      <c r="BP182" s="64"/>
      <c r="BQ182" s="65"/>
      <c r="BR182" s="65"/>
      <c r="BS182" s="65"/>
      <c r="BT182" s="65"/>
      <c r="BU182" s="65"/>
      <c r="BV182" s="65"/>
      <c r="BW182" s="66"/>
      <c r="BX182" s="64"/>
      <c r="BY182" s="65"/>
      <c r="BZ182" s="65"/>
      <c r="CA182" s="65"/>
      <c r="CB182" s="65"/>
      <c r="CC182" s="65"/>
      <c r="CD182" s="65"/>
      <c r="CE182" s="66"/>
      <c r="CF182" s="64"/>
      <c r="CG182" s="65"/>
      <c r="CH182" s="65"/>
      <c r="CI182" s="65"/>
      <c r="CJ182" s="65"/>
      <c r="CK182" s="65"/>
      <c r="CL182" s="65"/>
      <c r="CM182" s="66"/>
      <c r="CN182" s="64"/>
      <c r="CO182" s="65"/>
      <c r="CP182" s="65"/>
      <c r="CQ182" s="65"/>
      <c r="CR182" s="65"/>
      <c r="CS182" s="65"/>
      <c r="CT182" s="65"/>
      <c r="CU182" s="66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1:256" x14ac:dyDescent="0.25">
      <c r="A183" s="70"/>
      <c r="B183" s="2"/>
      <c r="C183" s="2"/>
      <c r="D183" s="71"/>
      <c r="E183" s="72" t="s">
        <v>211</v>
      </c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4"/>
      <c r="AB183" s="78"/>
      <c r="AC183" s="79"/>
      <c r="AD183" s="79"/>
      <c r="AE183" s="79"/>
      <c r="AF183" s="79"/>
      <c r="AG183" s="79"/>
      <c r="AH183" s="79"/>
      <c r="AI183" s="80"/>
      <c r="AJ183" s="78"/>
      <c r="AK183" s="79"/>
      <c r="AL183" s="79"/>
      <c r="AM183" s="79"/>
      <c r="AN183" s="79"/>
      <c r="AO183" s="79"/>
      <c r="AP183" s="79"/>
      <c r="AQ183" s="80"/>
      <c r="AR183" s="78"/>
      <c r="AS183" s="79"/>
      <c r="AT183" s="79"/>
      <c r="AU183" s="79"/>
      <c r="AV183" s="79"/>
      <c r="AW183" s="79"/>
      <c r="AX183" s="79"/>
      <c r="AY183" s="80"/>
      <c r="AZ183" s="78"/>
      <c r="BA183" s="79"/>
      <c r="BB183" s="79"/>
      <c r="BC183" s="79"/>
      <c r="BD183" s="79"/>
      <c r="BE183" s="79"/>
      <c r="BF183" s="79"/>
      <c r="BG183" s="80"/>
      <c r="BH183" s="78"/>
      <c r="BI183" s="79"/>
      <c r="BJ183" s="79"/>
      <c r="BK183" s="79"/>
      <c r="BL183" s="79"/>
      <c r="BM183" s="79"/>
      <c r="BN183" s="79"/>
      <c r="BO183" s="80"/>
      <c r="BP183" s="78"/>
      <c r="BQ183" s="79"/>
      <c r="BR183" s="79"/>
      <c r="BS183" s="79"/>
      <c r="BT183" s="79"/>
      <c r="BU183" s="79"/>
      <c r="BV183" s="79"/>
      <c r="BW183" s="80"/>
      <c r="BX183" s="78"/>
      <c r="BY183" s="79"/>
      <c r="BZ183" s="79"/>
      <c r="CA183" s="79"/>
      <c r="CB183" s="79"/>
      <c r="CC183" s="79"/>
      <c r="CD183" s="79"/>
      <c r="CE183" s="80"/>
      <c r="CF183" s="78"/>
      <c r="CG183" s="79"/>
      <c r="CH183" s="79"/>
      <c r="CI183" s="79"/>
      <c r="CJ183" s="79"/>
      <c r="CK183" s="79"/>
      <c r="CL183" s="79"/>
      <c r="CM183" s="80"/>
      <c r="CN183" s="78"/>
      <c r="CO183" s="79"/>
      <c r="CP183" s="79"/>
      <c r="CQ183" s="79"/>
      <c r="CR183" s="79"/>
      <c r="CS183" s="79"/>
      <c r="CT183" s="79"/>
      <c r="CU183" s="80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1:256" x14ac:dyDescent="0.25">
      <c r="A184" s="84"/>
      <c r="B184" s="85"/>
      <c r="C184" s="85"/>
      <c r="D184" s="86"/>
      <c r="E184" s="87" t="s">
        <v>230</v>
      </c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9"/>
      <c r="AB184" s="93"/>
      <c r="AC184" s="94"/>
      <c r="AD184" s="94"/>
      <c r="AE184" s="94"/>
      <c r="AF184" s="94"/>
      <c r="AG184" s="94"/>
      <c r="AH184" s="94"/>
      <c r="AI184" s="95"/>
      <c r="AJ184" s="93"/>
      <c r="AK184" s="94"/>
      <c r="AL184" s="94"/>
      <c r="AM184" s="94"/>
      <c r="AN184" s="94"/>
      <c r="AO184" s="94"/>
      <c r="AP184" s="94"/>
      <c r="AQ184" s="95"/>
      <c r="AR184" s="93"/>
      <c r="AS184" s="94"/>
      <c r="AT184" s="94"/>
      <c r="AU184" s="94"/>
      <c r="AV184" s="94"/>
      <c r="AW184" s="94"/>
      <c r="AX184" s="94"/>
      <c r="AY184" s="95"/>
      <c r="AZ184" s="93"/>
      <c r="BA184" s="94"/>
      <c r="BB184" s="94"/>
      <c r="BC184" s="94"/>
      <c r="BD184" s="94"/>
      <c r="BE184" s="94"/>
      <c r="BF184" s="94"/>
      <c r="BG184" s="95"/>
      <c r="BH184" s="93"/>
      <c r="BI184" s="94"/>
      <c r="BJ184" s="94"/>
      <c r="BK184" s="94"/>
      <c r="BL184" s="94"/>
      <c r="BM184" s="94"/>
      <c r="BN184" s="94"/>
      <c r="BO184" s="95"/>
      <c r="BP184" s="93"/>
      <c r="BQ184" s="94"/>
      <c r="BR184" s="94"/>
      <c r="BS184" s="94"/>
      <c r="BT184" s="94"/>
      <c r="BU184" s="94"/>
      <c r="BV184" s="94"/>
      <c r="BW184" s="95"/>
      <c r="BX184" s="93"/>
      <c r="BY184" s="94"/>
      <c r="BZ184" s="94"/>
      <c r="CA184" s="94"/>
      <c r="CB184" s="94"/>
      <c r="CC184" s="94"/>
      <c r="CD184" s="94"/>
      <c r="CE184" s="95"/>
      <c r="CF184" s="93"/>
      <c r="CG184" s="94"/>
      <c r="CH184" s="94"/>
      <c r="CI184" s="94"/>
      <c r="CJ184" s="94"/>
      <c r="CK184" s="94"/>
      <c r="CL184" s="94"/>
      <c r="CM184" s="95"/>
      <c r="CN184" s="93"/>
      <c r="CO184" s="94"/>
      <c r="CP184" s="94"/>
      <c r="CQ184" s="94"/>
      <c r="CR184" s="94"/>
      <c r="CS184" s="94"/>
      <c r="CT184" s="94"/>
      <c r="CU184" s="95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:256" x14ac:dyDescent="0.25">
      <c r="A185" s="55" t="s">
        <v>273</v>
      </c>
      <c r="B185" s="56"/>
      <c r="C185" s="56"/>
      <c r="D185" s="57"/>
      <c r="E185" s="58" t="s">
        <v>232</v>
      </c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60"/>
      <c r="AB185" s="64"/>
      <c r="AC185" s="65"/>
      <c r="AD185" s="65"/>
      <c r="AE185" s="65"/>
      <c r="AF185" s="65"/>
      <c r="AG185" s="65"/>
      <c r="AH185" s="65"/>
      <c r="AI185" s="66"/>
      <c r="AJ185" s="64"/>
      <c r="AK185" s="65"/>
      <c r="AL185" s="65"/>
      <c r="AM185" s="65"/>
      <c r="AN185" s="65"/>
      <c r="AO185" s="65"/>
      <c r="AP185" s="65"/>
      <c r="AQ185" s="66"/>
      <c r="AR185" s="64"/>
      <c r="AS185" s="65"/>
      <c r="AT185" s="65"/>
      <c r="AU185" s="65"/>
      <c r="AV185" s="65"/>
      <c r="AW185" s="65"/>
      <c r="AX185" s="65"/>
      <c r="AY185" s="66"/>
      <c r="AZ185" s="64"/>
      <c r="BA185" s="65"/>
      <c r="BB185" s="65"/>
      <c r="BC185" s="65"/>
      <c r="BD185" s="65"/>
      <c r="BE185" s="65"/>
      <c r="BF185" s="65"/>
      <c r="BG185" s="66"/>
      <c r="BH185" s="64"/>
      <c r="BI185" s="65"/>
      <c r="BJ185" s="65"/>
      <c r="BK185" s="65"/>
      <c r="BL185" s="65"/>
      <c r="BM185" s="65"/>
      <c r="BN185" s="65"/>
      <c r="BO185" s="66"/>
      <c r="BP185" s="64"/>
      <c r="BQ185" s="65"/>
      <c r="BR185" s="65"/>
      <c r="BS185" s="65"/>
      <c r="BT185" s="65"/>
      <c r="BU185" s="65"/>
      <c r="BV185" s="65"/>
      <c r="BW185" s="66"/>
      <c r="BX185" s="64"/>
      <c r="BY185" s="65"/>
      <c r="BZ185" s="65"/>
      <c r="CA185" s="65"/>
      <c r="CB185" s="65"/>
      <c r="CC185" s="65"/>
      <c r="CD185" s="65"/>
      <c r="CE185" s="66"/>
      <c r="CF185" s="64"/>
      <c r="CG185" s="65"/>
      <c r="CH185" s="65"/>
      <c r="CI185" s="65"/>
      <c r="CJ185" s="65"/>
      <c r="CK185" s="65"/>
      <c r="CL185" s="65"/>
      <c r="CM185" s="66"/>
      <c r="CN185" s="64"/>
      <c r="CO185" s="65"/>
      <c r="CP185" s="65"/>
      <c r="CQ185" s="65"/>
      <c r="CR185" s="65"/>
      <c r="CS185" s="65"/>
      <c r="CT185" s="65"/>
      <c r="CU185" s="66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1:256" x14ac:dyDescent="0.25">
      <c r="A186" s="84"/>
      <c r="B186" s="85"/>
      <c r="C186" s="85"/>
      <c r="D186" s="86"/>
      <c r="E186" s="87" t="s">
        <v>233</v>
      </c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9"/>
      <c r="AB186" s="93"/>
      <c r="AC186" s="94"/>
      <c r="AD186" s="94"/>
      <c r="AE186" s="94"/>
      <c r="AF186" s="94"/>
      <c r="AG186" s="94"/>
      <c r="AH186" s="94"/>
      <c r="AI186" s="95"/>
      <c r="AJ186" s="93"/>
      <c r="AK186" s="94"/>
      <c r="AL186" s="94"/>
      <c r="AM186" s="94"/>
      <c r="AN186" s="94"/>
      <c r="AO186" s="94"/>
      <c r="AP186" s="94"/>
      <c r="AQ186" s="95"/>
      <c r="AR186" s="93"/>
      <c r="AS186" s="94"/>
      <c r="AT186" s="94"/>
      <c r="AU186" s="94"/>
      <c r="AV186" s="94"/>
      <c r="AW186" s="94"/>
      <c r="AX186" s="94"/>
      <c r="AY186" s="95"/>
      <c r="AZ186" s="93"/>
      <c r="BA186" s="94"/>
      <c r="BB186" s="94"/>
      <c r="BC186" s="94"/>
      <c r="BD186" s="94"/>
      <c r="BE186" s="94"/>
      <c r="BF186" s="94"/>
      <c r="BG186" s="95"/>
      <c r="BH186" s="93"/>
      <c r="BI186" s="94"/>
      <c r="BJ186" s="94"/>
      <c r="BK186" s="94"/>
      <c r="BL186" s="94"/>
      <c r="BM186" s="94"/>
      <c r="BN186" s="94"/>
      <c r="BO186" s="95"/>
      <c r="BP186" s="93"/>
      <c r="BQ186" s="94"/>
      <c r="BR186" s="94"/>
      <c r="BS186" s="94"/>
      <c r="BT186" s="94"/>
      <c r="BU186" s="94"/>
      <c r="BV186" s="94"/>
      <c r="BW186" s="95"/>
      <c r="BX186" s="93"/>
      <c r="BY186" s="94"/>
      <c r="BZ186" s="94"/>
      <c r="CA186" s="94"/>
      <c r="CB186" s="94"/>
      <c r="CC186" s="94"/>
      <c r="CD186" s="94"/>
      <c r="CE186" s="95"/>
      <c r="CF186" s="93"/>
      <c r="CG186" s="94"/>
      <c r="CH186" s="94"/>
      <c r="CI186" s="94"/>
      <c r="CJ186" s="94"/>
      <c r="CK186" s="94"/>
      <c r="CL186" s="94"/>
      <c r="CM186" s="95"/>
      <c r="CN186" s="93"/>
      <c r="CO186" s="94"/>
      <c r="CP186" s="94"/>
      <c r="CQ186" s="94"/>
      <c r="CR186" s="94"/>
      <c r="CS186" s="94"/>
      <c r="CT186" s="94"/>
      <c r="CU186" s="95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1:256" x14ac:dyDescent="0.25">
      <c r="A187" s="105" t="s">
        <v>274</v>
      </c>
      <c r="B187" s="56"/>
      <c r="C187" s="56"/>
      <c r="D187" s="57"/>
      <c r="E187" s="58" t="s">
        <v>213</v>
      </c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60"/>
      <c r="AB187" s="64"/>
      <c r="AC187" s="65"/>
      <c r="AD187" s="65"/>
      <c r="AE187" s="65"/>
      <c r="AF187" s="65"/>
      <c r="AG187" s="65"/>
      <c r="AH187" s="65"/>
      <c r="AI187" s="66"/>
      <c r="AJ187" s="64"/>
      <c r="AK187" s="65"/>
      <c r="AL187" s="65"/>
      <c r="AM187" s="65"/>
      <c r="AN187" s="65"/>
      <c r="AO187" s="65"/>
      <c r="AP187" s="65"/>
      <c r="AQ187" s="66"/>
      <c r="AR187" s="64"/>
      <c r="AS187" s="65"/>
      <c r="AT187" s="65"/>
      <c r="AU187" s="65"/>
      <c r="AV187" s="65"/>
      <c r="AW187" s="65"/>
      <c r="AX187" s="65"/>
      <c r="AY187" s="66"/>
      <c r="AZ187" s="64"/>
      <c r="BA187" s="65"/>
      <c r="BB187" s="65"/>
      <c r="BC187" s="65"/>
      <c r="BD187" s="65"/>
      <c r="BE187" s="65"/>
      <c r="BF187" s="65"/>
      <c r="BG187" s="66"/>
      <c r="BH187" s="64"/>
      <c r="BI187" s="65"/>
      <c r="BJ187" s="65"/>
      <c r="BK187" s="65"/>
      <c r="BL187" s="65"/>
      <c r="BM187" s="65"/>
      <c r="BN187" s="65"/>
      <c r="BO187" s="66"/>
      <c r="BP187" s="64"/>
      <c r="BQ187" s="65"/>
      <c r="BR187" s="65"/>
      <c r="BS187" s="65"/>
      <c r="BT187" s="65"/>
      <c r="BU187" s="65"/>
      <c r="BV187" s="65"/>
      <c r="BW187" s="66"/>
      <c r="BX187" s="64"/>
      <c r="BY187" s="65"/>
      <c r="BZ187" s="65"/>
      <c r="CA187" s="65"/>
      <c r="CB187" s="65"/>
      <c r="CC187" s="65"/>
      <c r="CD187" s="65"/>
      <c r="CE187" s="66"/>
      <c r="CF187" s="64"/>
      <c r="CG187" s="65"/>
      <c r="CH187" s="65"/>
      <c r="CI187" s="65"/>
      <c r="CJ187" s="65"/>
      <c r="CK187" s="65"/>
      <c r="CL187" s="65"/>
      <c r="CM187" s="66"/>
      <c r="CN187" s="64"/>
      <c r="CO187" s="65"/>
      <c r="CP187" s="65"/>
      <c r="CQ187" s="65"/>
      <c r="CR187" s="65"/>
      <c r="CS187" s="65"/>
      <c r="CT187" s="65"/>
      <c r="CU187" s="66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:256" x14ac:dyDescent="0.25">
      <c r="A188" s="84"/>
      <c r="B188" s="85"/>
      <c r="C188" s="85"/>
      <c r="D188" s="86"/>
      <c r="E188" s="87" t="s">
        <v>215</v>
      </c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9"/>
      <c r="AB188" s="93"/>
      <c r="AC188" s="94"/>
      <c r="AD188" s="94"/>
      <c r="AE188" s="94"/>
      <c r="AF188" s="94"/>
      <c r="AG188" s="94"/>
      <c r="AH188" s="94"/>
      <c r="AI188" s="95"/>
      <c r="AJ188" s="93"/>
      <c r="AK188" s="94"/>
      <c r="AL188" s="94"/>
      <c r="AM188" s="94"/>
      <c r="AN188" s="94"/>
      <c r="AO188" s="94"/>
      <c r="AP188" s="94"/>
      <c r="AQ188" s="95"/>
      <c r="AR188" s="93"/>
      <c r="AS188" s="94"/>
      <c r="AT188" s="94"/>
      <c r="AU188" s="94"/>
      <c r="AV188" s="94"/>
      <c r="AW188" s="94"/>
      <c r="AX188" s="94"/>
      <c r="AY188" s="95"/>
      <c r="AZ188" s="93"/>
      <c r="BA188" s="94"/>
      <c r="BB188" s="94"/>
      <c r="BC188" s="94"/>
      <c r="BD188" s="94"/>
      <c r="BE188" s="94"/>
      <c r="BF188" s="94"/>
      <c r="BG188" s="95"/>
      <c r="BH188" s="93"/>
      <c r="BI188" s="94"/>
      <c r="BJ188" s="94"/>
      <c r="BK188" s="94"/>
      <c r="BL188" s="94"/>
      <c r="BM188" s="94"/>
      <c r="BN188" s="94"/>
      <c r="BO188" s="95"/>
      <c r="BP188" s="93"/>
      <c r="BQ188" s="94"/>
      <c r="BR188" s="94"/>
      <c r="BS188" s="94"/>
      <c r="BT188" s="94"/>
      <c r="BU188" s="94"/>
      <c r="BV188" s="94"/>
      <c r="BW188" s="95"/>
      <c r="BX188" s="93"/>
      <c r="BY188" s="94"/>
      <c r="BZ188" s="94"/>
      <c r="CA188" s="94"/>
      <c r="CB188" s="94"/>
      <c r="CC188" s="94"/>
      <c r="CD188" s="94"/>
      <c r="CE188" s="95"/>
      <c r="CF188" s="93"/>
      <c r="CG188" s="94"/>
      <c r="CH188" s="94"/>
      <c r="CI188" s="94"/>
      <c r="CJ188" s="94"/>
      <c r="CK188" s="94"/>
      <c r="CL188" s="94"/>
      <c r="CM188" s="95"/>
      <c r="CN188" s="93"/>
      <c r="CO188" s="94"/>
      <c r="CP188" s="94"/>
      <c r="CQ188" s="94"/>
      <c r="CR188" s="94"/>
      <c r="CS188" s="94"/>
      <c r="CT188" s="94"/>
      <c r="CU188" s="95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:256" x14ac:dyDescent="0.25">
      <c r="A189" s="105" t="s">
        <v>275</v>
      </c>
      <c r="B189" s="56"/>
      <c r="C189" s="56"/>
      <c r="D189" s="57"/>
      <c r="E189" s="58" t="s">
        <v>217</v>
      </c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60"/>
      <c r="AB189" s="105" t="s">
        <v>196</v>
      </c>
      <c r="AC189" s="56"/>
      <c r="AD189" s="56"/>
      <c r="AE189" s="56"/>
      <c r="AF189" s="56"/>
      <c r="AG189" s="56"/>
      <c r="AH189" s="56"/>
      <c r="AI189" s="57"/>
      <c r="AJ189" s="64"/>
      <c r="AK189" s="65"/>
      <c r="AL189" s="65"/>
      <c r="AM189" s="65"/>
      <c r="AN189" s="65"/>
      <c r="AO189" s="65"/>
      <c r="AP189" s="65"/>
      <c r="AQ189" s="66"/>
      <c r="AR189" s="64"/>
      <c r="AS189" s="65"/>
      <c r="AT189" s="65"/>
      <c r="AU189" s="65"/>
      <c r="AV189" s="65"/>
      <c r="AW189" s="65"/>
      <c r="AX189" s="65"/>
      <c r="AY189" s="66"/>
      <c r="AZ189" s="64"/>
      <c r="BA189" s="65"/>
      <c r="BB189" s="65"/>
      <c r="BC189" s="65"/>
      <c r="BD189" s="65"/>
      <c r="BE189" s="65"/>
      <c r="BF189" s="65"/>
      <c r="BG189" s="66"/>
      <c r="BH189" s="64"/>
      <c r="BI189" s="65"/>
      <c r="BJ189" s="65"/>
      <c r="BK189" s="65"/>
      <c r="BL189" s="65"/>
      <c r="BM189" s="65"/>
      <c r="BN189" s="65"/>
      <c r="BO189" s="66"/>
      <c r="BP189" s="105" t="s">
        <v>197</v>
      </c>
      <c r="BQ189" s="56"/>
      <c r="BR189" s="56"/>
      <c r="BS189" s="56"/>
      <c r="BT189" s="56"/>
      <c r="BU189" s="56"/>
      <c r="BV189" s="56"/>
      <c r="BW189" s="57"/>
      <c r="BX189" s="64"/>
      <c r="BY189" s="65"/>
      <c r="BZ189" s="65"/>
      <c r="CA189" s="65"/>
      <c r="CB189" s="65"/>
      <c r="CC189" s="65"/>
      <c r="CD189" s="65"/>
      <c r="CE189" s="66"/>
      <c r="CF189" s="64"/>
      <c r="CG189" s="65"/>
      <c r="CH189" s="65"/>
      <c r="CI189" s="65"/>
      <c r="CJ189" s="65"/>
      <c r="CK189" s="65"/>
      <c r="CL189" s="65"/>
      <c r="CM189" s="66"/>
      <c r="CN189" s="105" t="s">
        <v>198</v>
      </c>
      <c r="CO189" s="56"/>
      <c r="CP189" s="56"/>
      <c r="CQ189" s="56"/>
      <c r="CR189" s="56"/>
      <c r="CS189" s="56"/>
      <c r="CT189" s="56"/>
      <c r="CU189" s="57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:256" x14ac:dyDescent="0.25">
      <c r="A190" s="70"/>
      <c r="B190" s="2"/>
      <c r="C190" s="2"/>
      <c r="D190" s="71"/>
      <c r="E190" s="72" t="s">
        <v>218</v>
      </c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4"/>
      <c r="AB190" s="70"/>
      <c r="AC190" s="2"/>
      <c r="AD190" s="2"/>
      <c r="AE190" s="2"/>
      <c r="AF190" s="2"/>
      <c r="AG190" s="2"/>
      <c r="AH190" s="2"/>
      <c r="AI190" s="71"/>
      <c r="AJ190" s="78"/>
      <c r="AK190" s="79"/>
      <c r="AL190" s="79"/>
      <c r="AM190" s="79"/>
      <c r="AN190" s="79"/>
      <c r="AO190" s="79"/>
      <c r="AP190" s="79"/>
      <c r="AQ190" s="80"/>
      <c r="AR190" s="78"/>
      <c r="AS190" s="79"/>
      <c r="AT190" s="79"/>
      <c r="AU190" s="79"/>
      <c r="AV190" s="79"/>
      <c r="AW190" s="79"/>
      <c r="AX190" s="79"/>
      <c r="AY190" s="80"/>
      <c r="AZ190" s="78"/>
      <c r="BA190" s="79"/>
      <c r="BB190" s="79"/>
      <c r="BC190" s="79"/>
      <c r="BD190" s="79"/>
      <c r="BE190" s="79"/>
      <c r="BF190" s="79"/>
      <c r="BG190" s="80"/>
      <c r="BH190" s="78"/>
      <c r="BI190" s="79"/>
      <c r="BJ190" s="79"/>
      <c r="BK190" s="79"/>
      <c r="BL190" s="79"/>
      <c r="BM190" s="79"/>
      <c r="BN190" s="79"/>
      <c r="BO190" s="80"/>
      <c r="BP190" s="70"/>
      <c r="BQ190" s="2"/>
      <c r="BR190" s="2"/>
      <c r="BS190" s="2"/>
      <c r="BT190" s="2"/>
      <c r="BU190" s="2"/>
      <c r="BV190" s="2"/>
      <c r="BW190" s="71"/>
      <c r="BX190" s="78"/>
      <c r="BY190" s="79"/>
      <c r="BZ190" s="79"/>
      <c r="CA190" s="79"/>
      <c r="CB190" s="79"/>
      <c r="CC190" s="79"/>
      <c r="CD190" s="79"/>
      <c r="CE190" s="80"/>
      <c r="CF190" s="78"/>
      <c r="CG190" s="79"/>
      <c r="CH190" s="79"/>
      <c r="CI190" s="79"/>
      <c r="CJ190" s="79"/>
      <c r="CK190" s="79"/>
      <c r="CL190" s="79"/>
      <c r="CM190" s="80"/>
      <c r="CN190" s="70"/>
      <c r="CO190" s="2"/>
      <c r="CP190" s="2"/>
      <c r="CQ190" s="2"/>
      <c r="CR190" s="2"/>
      <c r="CS190" s="2"/>
      <c r="CT190" s="2"/>
      <c r="CU190" s="7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:256" x14ac:dyDescent="0.25">
      <c r="A191" s="70"/>
      <c r="B191" s="2"/>
      <c r="C191" s="2"/>
      <c r="D191" s="71"/>
      <c r="E191" s="72" t="s">
        <v>220</v>
      </c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4"/>
      <c r="AB191" s="70"/>
      <c r="AC191" s="2"/>
      <c r="AD191" s="2"/>
      <c r="AE191" s="2"/>
      <c r="AF191" s="2"/>
      <c r="AG191" s="2"/>
      <c r="AH191" s="2"/>
      <c r="AI191" s="71"/>
      <c r="AJ191" s="78"/>
      <c r="AK191" s="79"/>
      <c r="AL191" s="79"/>
      <c r="AM191" s="79"/>
      <c r="AN191" s="79"/>
      <c r="AO191" s="79"/>
      <c r="AP191" s="79"/>
      <c r="AQ191" s="80"/>
      <c r="AR191" s="78"/>
      <c r="AS191" s="79"/>
      <c r="AT191" s="79"/>
      <c r="AU191" s="79"/>
      <c r="AV191" s="79"/>
      <c r="AW191" s="79"/>
      <c r="AX191" s="79"/>
      <c r="AY191" s="80"/>
      <c r="AZ191" s="78"/>
      <c r="BA191" s="79"/>
      <c r="BB191" s="79"/>
      <c r="BC191" s="79"/>
      <c r="BD191" s="79"/>
      <c r="BE191" s="79"/>
      <c r="BF191" s="79"/>
      <c r="BG191" s="80"/>
      <c r="BH191" s="78"/>
      <c r="BI191" s="79"/>
      <c r="BJ191" s="79"/>
      <c r="BK191" s="79"/>
      <c r="BL191" s="79"/>
      <c r="BM191" s="79"/>
      <c r="BN191" s="79"/>
      <c r="BO191" s="80"/>
      <c r="BP191" s="70"/>
      <c r="BQ191" s="2"/>
      <c r="BR191" s="2"/>
      <c r="BS191" s="2"/>
      <c r="BT191" s="2"/>
      <c r="BU191" s="2"/>
      <c r="BV191" s="2"/>
      <c r="BW191" s="71"/>
      <c r="BX191" s="78"/>
      <c r="BY191" s="79"/>
      <c r="BZ191" s="79"/>
      <c r="CA191" s="79"/>
      <c r="CB191" s="79"/>
      <c r="CC191" s="79"/>
      <c r="CD191" s="79"/>
      <c r="CE191" s="80"/>
      <c r="CF191" s="78"/>
      <c r="CG191" s="79"/>
      <c r="CH191" s="79"/>
      <c r="CI191" s="79"/>
      <c r="CJ191" s="79"/>
      <c r="CK191" s="79"/>
      <c r="CL191" s="79"/>
      <c r="CM191" s="80"/>
      <c r="CN191" s="70"/>
      <c r="CO191" s="2"/>
      <c r="CP191" s="2"/>
      <c r="CQ191" s="2"/>
      <c r="CR191" s="2"/>
      <c r="CS191" s="2"/>
      <c r="CT191" s="2"/>
      <c r="CU191" s="7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:256" x14ac:dyDescent="0.25">
      <c r="A192" s="70"/>
      <c r="B192" s="2"/>
      <c r="C192" s="2"/>
      <c r="D192" s="71"/>
      <c r="E192" s="72" t="s">
        <v>222</v>
      </c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4"/>
      <c r="AB192" s="70"/>
      <c r="AC192" s="2"/>
      <c r="AD192" s="2"/>
      <c r="AE192" s="2"/>
      <c r="AF192" s="2"/>
      <c r="AG192" s="2"/>
      <c r="AH192" s="2"/>
      <c r="AI192" s="71"/>
      <c r="AJ192" s="78"/>
      <c r="AK192" s="79"/>
      <c r="AL192" s="79"/>
      <c r="AM192" s="79"/>
      <c r="AN192" s="79"/>
      <c r="AO192" s="79"/>
      <c r="AP192" s="79"/>
      <c r="AQ192" s="80"/>
      <c r="AR192" s="78"/>
      <c r="AS192" s="79"/>
      <c r="AT192" s="79"/>
      <c r="AU192" s="79"/>
      <c r="AV192" s="79"/>
      <c r="AW192" s="79"/>
      <c r="AX192" s="79"/>
      <c r="AY192" s="80"/>
      <c r="AZ192" s="78"/>
      <c r="BA192" s="79"/>
      <c r="BB192" s="79"/>
      <c r="BC192" s="79"/>
      <c r="BD192" s="79"/>
      <c r="BE192" s="79"/>
      <c r="BF192" s="79"/>
      <c r="BG192" s="80"/>
      <c r="BH192" s="78"/>
      <c r="BI192" s="79"/>
      <c r="BJ192" s="79"/>
      <c r="BK192" s="79"/>
      <c r="BL192" s="79"/>
      <c r="BM192" s="79"/>
      <c r="BN192" s="79"/>
      <c r="BO192" s="80"/>
      <c r="BP192" s="70"/>
      <c r="BQ192" s="2"/>
      <c r="BR192" s="2"/>
      <c r="BS192" s="2"/>
      <c r="BT192" s="2"/>
      <c r="BU192" s="2"/>
      <c r="BV192" s="2"/>
      <c r="BW192" s="71"/>
      <c r="BX192" s="78"/>
      <c r="BY192" s="79"/>
      <c r="BZ192" s="79"/>
      <c r="CA192" s="79"/>
      <c r="CB192" s="79"/>
      <c r="CC192" s="79"/>
      <c r="CD192" s="79"/>
      <c r="CE192" s="80"/>
      <c r="CF192" s="78"/>
      <c r="CG192" s="79"/>
      <c r="CH192" s="79"/>
      <c r="CI192" s="79"/>
      <c r="CJ192" s="79"/>
      <c r="CK192" s="79"/>
      <c r="CL192" s="79"/>
      <c r="CM192" s="80"/>
      <c r="CN192" s="70"/>
      <c r="CO192" s="2"/>
      <c r="CP192" s="2"/>
      <c r="CQ192" s="2"/>
      <c r="CR192" s="2"/>
      <c r="CS192" s="2"/>
      <c r="CT192" s="2"/>
      <c r="CU192" s="7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1:256" x14ac:dyDescent="0.25">
      <c r="A193" s="70"/>
      <c r="B193" s="2"/>
      <c r="C193" s="2"/>
      <c r="D193" s="71"/>
      <c r="E193" s="72" t="s">
        <v>224</v>
      </c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4"/>
      <c r="AB193" s="70"/>
      <c r="AC193" s="2"/>
      <c r="AD193" s="2"/>
      <c r="AE193" s="2"/>
      <c r="AF193" s="2"/>
      <c r="AG193" s="2"/>
      <c r="AH193" s="2"/>
      <c r="AI193" s="71"/>
      <c r="AJ193" s="78"/>
      <c r="AK193" s="79"/>
      <c r="AL193" s="79"/>
      <c r="AM193" s="79"/>
      <c r="AN193" s="79"/>
      <c r="AO193" s="79"/>
      <c r="AP193" s="79"/>
      <c r="AQ193" s="80"/>
      <c r="AR193" s="78"/>
      <c r="AS193" s="79"/>
      <c r="AT193" s="79"/>
      <c r="AU193" s="79"/>
      <c r="AV193" s="79"/>
      <c r="AW193" s="79"/>
      <c r="AX193" s="79"/>
      <c r="AY193" s="80"/>
      <c r="AZ193" s="78"/>
      <c r="BA193" s="79"/>
      <c r="BB193" s="79"/>
      <c r="BC193" s="79"/>
      <c r="BD193" s="79"/>
      <c r="BE193" s="79"/>
      <c r="BF193" s="79"/>
      <c r="BG193" s="80"/>
      <c r="BH193" s="78"/>
      <c r="BI193" s="79"/>
      <c r="BJ193" s="79"/>
      <c r="BK193" s="79"/>
      <c r="BL193" s="79"/>
      <c r="BM193" s="79"/>
      <c r="BN193" s="79"/>
      <c r="BO193" s="80"/>
      <c r="BP193" s="70"/>
      <c r="BQ193" s="2"/>
      <c r="BR193" s="2"/>
      <c r="BS193" s="2"/>
      <c r="BT193" s="2"/>
      <c r="BU193" s="2"/>
      <c r="BV193" s="2"/>
      <c r="BW193" s="71"/>
      <c r="BX193" s="78"/>
      <c r="BY193" s="79"/>
      <c r="BZ193" s="79"/>
      <c r="CA193" s="79"/>
      <c r="CB193" s="79"/>
      <c r="CC193" s="79"/>
      <c r="CD193" s="79"/>
      <c r="CE193" s="80"/>
      <c r="CF193" s="78"/>
      <c r="CG193" s="79"/>
      <c r="CH193" s="79"/>
      <c r="CI193" s="79"/>
      <c r="CJ193" s="79"/>
      <c r="CK193" s="79"/>
      <c r="CL193" s="79"/>
      <c r="CM193" s="80"/>
      <c r="CN193" s="70"/>
      <c r="CO193" s="2"/>
      <c r="CP193" s="2"/>
      <c r="CQ193" s="2"/>
      <c r="CR193" s="2"/>
      <c r="CS193" s="2"/>
      <c r="CT193" s="2"/>
      <c r="CU193" s="7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1:256" x14ac:dyDescent="0.25">
      <c r="A194" s="84"/>
      <c r="B194" s="85"/>
      <c r="C194" s="85"/>
      <c r="D194" s="86"/>
      <c r="E194" s="87" t="s">
        <v>226</v>
      </c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9"/>
      <c r="AB194" s="84"/>
      <c r="AC194" s="85"/>
      <c r="AD194" s="85"/>
      <c r="AE194" s="85"/>
      <c r="AF194" s="85"/>
      <c r="AG194" s="85"/>
      <c r="AH194" s="85"/>
      <c r="AI194" s="86"/>
      <c r="AJ194" s="93"/>
      <c r="AK194" s="94"/>
      <c r="AL194" s="94"/>
      <c r="AM194" s="94"/>
      <c r="AN194" s="94"/>
      <c r="AO194" s="94"/>
      <c r="AP194" s="94"/>
      <c r="AQ194" s="95"/>
      <c r="AR194" s="93"/>
      <c r="AS194" s="94"/>
      <c r="AT194" s="94"/>
      <c r="AU194" s="94"/>
      <c r="AV194" s="94"/>
      <c r="AW194" s="94"/>
      <c r="AX194" s="94"/>
      <c r="AY194" s="95"/>
      <c r="AZ194" s="93"/>
      <c r="BA194" s="94"/>
      <c r="BB194" s="94"/>
      <c r="BC194" s="94"/>
      <c r="BD194" s="94"/>
      <c r="BE194" s="94"/>
      <c r="BF194" s="94"/>
      <c r="BG194" s="95"/>
      <c r="BH194" s="93"/>
      <c r="BI194" s="94"/>
      <c r="BJ194" s="94"/>
      <c r="BK194" s="94"/>
      <c r="BL194" s="94"/>
      <c r="BM194" s="94"/>
      <c r="BN194" s="94"/>
      <c r="BO194" s="95"/>
      <c r="BP194" s="84"/>
      <c r="BQ194" s="85"/>
      <c r="BR194" s="85"/>
      <c r="BS194" s="85"/>
      <c r="BT194" s="85"/>
      <c r="BU194" s="85"/>
      <c r="BV194" s="85"/>
      <c r="BW194" s="86"/>
      <c r="BX194" s="93"/>
      <c r="BY194" s="94"/>
      <c r="BZ194" s="94"/>
      <c r="CA194" s="94"/>
      <c r="CB194" s="94"/>
      <c r="CC194" s="94"/>
      <c r="CD194" s="94"/>
      <c r="CE194" s="95"/>
      <c r="CF194" s="93"/>
      <c r="CG194" s="94"/>
      <c r="CH194" s="94"/>
      <c r="CI194" s="94"/>
      <c r="CJ194" s="94"/>
      <c r="CK194" s="94"/>
      <c r="CL194" s="94"/>
      <c r="CM194" s="95"/>
      <c r="CN194" s="84"/>
      <c r="CO194" s="85"/>
      <c r="CP194" s="85"/>
      <c r="CQ194" s="85"/>
      <c r="CR194" s="85"/>
      <c r="CS194" s="85"/>
      <c r="CT194" s="85"/>
      <c r="CU194" s="86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1:256" x14ac:dyDescent="0.25">
      <c r="A195" s="55" t="s">
        <v>276</v>
      </c>
      <c r="B195" s="56"/>
      <c r="C195" s="56"/>
      <c r="D195" s="57"/>
      <c r="E195" s="58" t="s">
        <v>236</v>
      </c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60"/>
      <c r="AB195" s="64"/>
      <c r="AC195" s="65"/>
      <c r="AD195" s="65"/>
      <c r="AE195" s="65"/>
      <c r="AF195" s="65"/>
      <c r="AG195" s="65"/>
      <c r="AH195" s="65"/>
      <c r="AI195" s="66"/>
      <c r="AJ195" s="64"/>
      <c r="AK195" s="65"/>
      <c r="AL195" s="65"/>
      <c r="AM195" s="65"/>
      <c r="AN195" s="65"/>
      <c r="AO195" s="65"/>
      <c r="AP195" s="65"/>
      <c r="AQ195" s="66"/>
      <c r="AR195" s="64"/>
      <c r="AS195" s="65"/>
      <c r="AT195" s="65"/>
      <c r="AU195" s="65"/>
      <c r="AV195" s="65"/>
      <c r="AW195" s="65"/>
      <c r="AX195" s="65"/>
      <c r="AY195" s="66"/>
      <c r="AZ195" s="64"/>
      <c r="BA195" s="65"/>
      <c r="BB195" s="65"/>
      <c r="BC195" s="65"/>
      <c r="BD195" s="65"/>
      <c r="BE195" s="65"/>
      <c r="BF195" s="65"/>
      <c r="BG195" s="66"/>
      <c r="BH195" s="64"/>
      <c r="BI195" s="65"/>
      <c r="BJ195" s="65"/>
      <c r="BK195" s="65"/>
      <c r="BL195" s="65"/>
      <c r="BM195" s="65"/>
      <c r="BN195" s="65"/>
      <c r="BO195" s="66"/>
      <c r="BP195" s="64"/>
      <c r="BQ195" s="65"/>
      <c r="BR195" s="65"/>
      <c r="BS195" s="65"/>
      <c r="BT195" s="65"/>
      <c r="BU195" s="65"/>
      <c r="BV195" s="65"/>
      <c r="BW195" s="66"/>
      <c r="BX195" s="64"/>
      <c r="BY195" s="65"/>
      <c r="BZ195" s="65"/>
      <c r="CA195" s="65"/>
      <c r="CB195" s="65"/>
      <c r="CC195" s="65"/>
      <c r="CD195" s="65"/>
      <c r="CE195" s="66"/>
      <c r="CF195" s="64"/>
      <c r="CG195" s="65"/>
      <c r="CH195" s="65"/>
      <c r="CI195" s="65"/>
      <c r="CJ195" s="65"/>
      <c r="CK195" s="65"/>
      <c r="CL195" s="65"/>
      <c r="CM195" s="66"/>
      <c r="CN195" s="64"/>
      <c r="CO195" s="65"/>
      <c r="CP195" s="65"/>
      <c r="CQ195" s="65"/>
      <c r="CR195" s="65"/>
      <c r="CS195" s="65"/>
      <c r="CT195" s="65"/>
      <c r="CU195" s="66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:256" x14ac:dyDescent="0.25">
      <c r="A196" s="70"/>
      <c r="B196" s="2"/>
      <c r="C196" s="2"/>
      <c r="D196" s="71"/>
      <c r="E196" s="72" t="s">
        <v>237</v>
      </c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4"/>
      <c r="AB196" s="78"/>
      <c r="AC196" s="79"/>
      <c r="AD196" s="79"/>
      <c r="AE196" s="79"/>
      <c r="AF196" s="79"/>
      <c r="AG196" s="79"/>
      <c r="AH196" s="79"/>
      <c r="AI196" s="80"/>
      <c r="AJ196" s="78"/>
      <c r="AK196" s="79"/>
      <c r="AL196" s="79"/>
      <c r="AM196" s="79"/>
      <c r="AN196" s="79"/>
      <c r="AO196" s="79"/>
      <c r="AP196" s="79"/>
      <c r="AQ196" s="80"/>
      <c r="AR196" s="78"/>
      <c r="AS196" s="79"/>
      <c r="AT196" s="79"/>
      <c r="AU196" s="79"/>
      <c r="AV196" s="79"/>
      <c r="AW196" s="79"/>
      <c r="AX196" s="79"/>
      <c r="AY196" s="80"/>
      <c r="AZ196" s="78"/>
      <c r="BA196" s="79"/>
      <c r="BB196" s="79"/>
      <c r="BC196" s="79"/>
      <c r="BD196" s="79"/>
      <c r="BE196" s="79"/>
      <c r="BF196" s="79"/>
      <c r="BG196" s="80"/>
      <c r="BH196" s="78"/>
      <c r="BI196" s="79"/>
      <c r="BJ196" s="79"/>
      <c r="BK196" s="79"/>
      <c r="BL196" s="79"/>
      <c r="BM196" s="79"/>
      <c r="BN196" s="79"/>
      <c r="BO196" s="80"/>
      <c r="BP196" s="78"/>
      <c r="BQ196" s="79"/>
      <c r="BR196" s="79"/>
      <c r="BS196" s="79"/>
      <c r="BT196" s="79"/>
      <c r="BU196" s="79"/>
      <c r="BV196" s="79"/>
      <c r="BW196" s="80"/>
      <c r="BX196" s="78"/>
      <c r="BY196" s="79"/>
      <c r="BZ196" s="79"/>
      <c r="CA196" s="79"/>
      <c r="CB196" s="79"/>
      <c r="CC196" s="79"/>
      <c r="CD196" s="79"/>
      <c r="CE196" s="80"/>
      <c r="CF196" s="78"/>
      <c r="CG196" s="79"/>
      <c r="CH196" s="79"/>
      <c r="CI196" s="79"/>
      <c r="CJ196" s="79"/>
      <c r="CK196" s="79"/>
      <c r="CL196" s="79"/>
      <c r="CM196" s="80"/>
      <c r="CN196" s="78"/>
      <c r="CO196" s="79"/>
      <c r="CP196" s="79"/>
      <c r="CQ196" s="79"/>
      <c r="CR196" s="79"/>
      <c r="CS196" s="79"/>
      <c r="CT196" s="79"/>
      <c r="CU196" s="80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1:256" x14ac:dyDescent="0.25">
      <c r="A197" s="84"/>
      <c r="B197" s="85"/>
      <c r="C197" s="85"/>
      <c r="D197" s="86"/>
      <c r="E197" s="87" t="s">
        <v>238</v>
      </c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9"/>
      <c r="AB197" s="93"/>
      <c r="AC197" s="94"/>
      <c r="AD197" s="94"/>
      <c r="AE197" s="94"/>
      <c r="AF197" s="94"/>
      <c r="AG197" s="94"/>
      <c r="AH197" s="94"/>
      <c r="AI197" s="95"/>
      <c r="AJ197" s="93"/>
      <c r="AK197" s="94"/>
      <c r="AL197" s="94"/>
      <c r="AM197" s="94"/>
      <c r="AN197" s="94"/>
      <c r="AO197" s="94"/>
      <c r="AP197" s="94"/>
      <c r="AQ197" s="95"/>
      <c r="AR197" s="93"/>
      <c r="AS197" s="94"/>
      <c r="AT197" s="94"/>
      <c r="AU197" s="94"/>
      <c r="AV197" s="94"/>
      <c r="AW197" s="94"/>
      <c r="AX197" s="94"/>
      <c r="AY197" s="95"/>
      <c r="AZ197" s="93"/>
      <c r="BA197" s="94"/>
      <c r="BB197" s="94"/>
      <c r="BC197" s="94"/>
      <c r="BD197" s="94"/>
      <c r="BE197" s="94"/>
      <c r="BF197" s="94"/>
      <c r="BG197" s="95"/>
      <c r="BH197" s="93"/>
      <c r="BI197" s="94"/>
      <c r="BJ197" s="94"/>
      <c r="BK197" s="94"/>
      <c r="BL197" s="94"/>
      <c r="BM197" s="94"/>
      <c r="BN197" s="94"/>
      <c r="BO197" s="95"/>
      <c r="BP197" s="93"/>
      <c r="BQ197" s="94"/>
      <c r="BR197" s="94"/>
      <c r="BS197" s="94"/>
      <c r="BT197" s="94"/>
      <c r="BU197" s="94"/>
      <c r="BV197" s="94"/>
      <c r="BW197" s="95"/>
      <c r="BX197" s="93"/>
      <c r="BY197" s="94"/>
      <c r="BZ197" s="94"/>
      <c r="CA197" s="94"/>
      <c r="CB197" s="94"/>
      <c r="CC197" s="94"/>
      <c r="CD197" s="94"/>
      <c r="CE197" s="95"/>
      <c r="CF197" s="93"/>
      <c r="CG197" s="94"/>
      <c r="CH197" s="94"/>
      <c r="CI197" s="94"/>
      <c r="CJ197" s="94"/>
      <c r="CK197" s="94"/>
      <c r="CL197" s="94"/>
      <c r="CM197" s="95"/>
      <c r="CN197" s="93"/>
      <c r="CO197" s="94"/>
      <c r="CP197" s="94"/>
      <c r="CQ197" s="94"/>
      <c r="CR197" s="94"/>
      <c r="CS197" s="94"/>
      <c r="CT197" s="94"/>
      <c r="CU197" s="95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1:256" x14ac:dyDescent="0.25">
      <c r="A198" s="55" t="s">
        <v>277</v>
      </c>
      <c r="B198" s="56"/>
      <c r="C198" s="56"/>
      <c r="D198" s="57"/>
      <c r="E198" s="58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60"/>
      <c r="AB198" s="105" t="s">
        <v>196</v>
      </c>
      <c r="AC198" s="56"/>
      <c r="AD198" s="56"/>
      <c r="AE198" s="56"/>
      <c r="AF198" s="56"/>
      <c r="AG198" s="56"/>
      <c r="AH198" s="56"/>
      <c r="AI198" s="57"/>
      <c r="AJ198" s="64"/>
      <c r="AK198" s="65"/>
      <c r="AL198" s="65"/>
      <c r="AM198" s="65"/>
      <c r="AN198" s="65"/>
      <c r="AO198" s="65"/>
      <c r="AP198" s="65"/>
      <c r="AQ198" s="66"/>
      <c r="AR198" s="64"/>
      <c r="AS198" s="65"/>
      <c r="AT198" s="65"/>
      <c r="AU198" s="65"/>
      <c r="AV198" s="65"/>
      <c r="AW198" s="65"/>
      <c r="AX198" s="65"/>
      <c r="AY198" s="66"/>
      <c r="AZ198" s="64"/>
      <c r="BA198" s="65"/>
      <c r="BB198" s="65"/>
      <c r="BC198" s="65"/>
      <c r="BD198" s="65"/>
      <c r="BE198" s="65"/>
      <c r="BF198" s="65"/>
      <c r="BG198" s="66"/>
      <c r="BH198" s="64"/>
      <c r="BI198" s="65"/>
      <c r="BJ198" s="65"/>
      <c r="BK198" s="65"/>
      <c r="BL198" s="65"/>
      <c r="BM198" s="65"/>
      <c r="BN198" s="65"/>
      <c r="BO198" s="66"/>
      <c r="BP198" s="105" t="s">
        <v>197</v>
      </c>
      <c r="BQ198" s="56"/>
      <c r="BR198" s="56"/>
      <c r="BS198" s="56"/>
      <c r="BT198" s="56"/>
      <c r="BU198" s="56"/>
      <c r="BV198" s="56"/>
      <c r="BW198" s="57"/>
      <c r="BX198" s="64"/>
      <c r="BY198" s="65"/>
      <c r="BZ198" s="65"/>
      <c r="CA198" s="65"/>
      <c r="CB198" s="65"/>
      <c r="CC198" s="65"/>
      <c r="CD198" s="65"/>
      <c r="CE198" s="66"/>
      <c r="CF198" s="64"/>
      <c r="CG198" s="65"/>
      <c r="CH198" s="65"/>
      <c r="CI198" s="65"/>
      <c r="CJ198" s="65"/>
      <c r="CK198" s="65"/>
      <c r="CL198" s="65"/>
      <c r="CM198" s="66"/>
      <c r="CN198" s="105" t="s">
        <v>198</v>
      </c>
      <c r="CO198" s="56"/>
      <c r="CP198" s="56"/>
      <c r="CQ198" s="56"/>
      <c r="CR198" s="56"/>
      <c r="CS198" s="56"/>
      <c r="CT198" s="56"/>
      <c r="CU198" s="57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1:256" x14ac:dyDescent="0.25">
      <c r="A199" s="70"/>
      <c r="B199" s="2"/>
      <c r="C199" s="2"/>
      <c r="D199" s="71"/>
      <c r="E199" s="72" t="s">
        <v>240</v>
      </c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4"/>
      <c r="AB199" s="70"/>
      <c r="AC199" s="2"/>
      <c r="AD199" s="2"/>
      <c r="AE199" s="2"/>
      <c r="AF199" s="2"/>
      <c r="AG199" s="2"/>
      <c r="AH199" s="2"/>
      <c r="AI199" s="71"/>
      <c r="AJ199" s="78"/>
      <c r="AK199" s="79"/>
      <c r="AL199" s="79"/>
      <c r="AM199" s="79"/>
      <c r="AN199" s="79"/>
      <c r="AO199" s="79"/>
      <c r="AP199" s="79"/>
      <c r="AQ199" s="80"/>
      <c r="AR199" s="78"/>
      <c r="AS199" s="79"/>
      <c r="AT199" s="79"/>
      <c r="AU199" s="79"/>
      <c r="AV199" s="79"/>
      <c r="AW199" s="79"/>
      <c r="AX199" s="79"/>
      <c r="AY199" s="80"/>
      <c r="AZ199" s="78"/>
      <c r="BA199" s="79"/>
      <c r="BB199" s="79"/>
      <c r="BC199" s="79"/>
      <c r="BD199" s="79"/>
      <c r="BE199" s="79"/>
      <c r="BF199" s="79"/>
      <c r="BG199" s="80"/>
      <c r="BH199" s="78"/>
      <c r="BI199" s="79"/>
      <c r="BJ199" s="79"/>
      <c r="BK199" s="79"/>
      <c r="BL199" s="79"/>
      <c r="BM199" s="79"/>
      <c r="BN199" s="79"/>
      <c r="BO199" s="80"/>
      <c r="BP199" s="70"/>
      <c r="BQ199" s="2"/>
      <c r="BR199" s="2"/>
      <c r="BS199" s="2"/>
      <c r="BT199" s="2"/>
      <c r="BU199" s="2"/>
      <c r="BV199" s="2"/>
      <c r="BW199" s="71"/>
      <c r="BX199" s="78"/>
      <c r="BY199" s="79"/>
      <c r="BZ199" s="79"/>
      <c r="CA199" s="79"/>
      <c r="CB199" s="79"/>
      <c r="CC199" s="79"/>
      <c r="CD199" s="79"/>
      <c r="CE199" s="80"/>
      <c r="CF199" s="78"/>
      <c r="CG199" s="79"/>
      <c r="CH199" s="79"/>
      <c r="CI199" s="79"/>
      <c r="CJ199" s="79"/>
      <c r="CK199" s="79"/>
      <c r="CL199" s="79"/>
      <c r="CM199" s="80"/>
      <c r="CN199" s="70"/>
      <c r="CO199" s="2"/>
      <c r="CP199" s="2"/>
      <c r="CQ199" s="2"/>
      <c r="CR199" s="2"/>
      <c r="CS199" s="2"/>
      <c r="CT199" s="2"/>
      <c r="CU199" s="7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:256" x14ac:dyDescent="0.25">
      <c r="A200" s="84"/>
      <c r="B200" s="85"/>
      <c r="C200" s="85"/>
      <c r="D200" s="86"/>
      <c r="E200" s="87" t="s">
        <v>241</v>
      </c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  <c r="AA200" s="89"/>
      <c r="AB200" s="84"/>
      <c r="AC200" s="85"/>
      <c r="AD200" s="85"/>
      <c r="AE200" s="85"/>
      <c r="AF200" s="85"/>
      <c r="AG200" s="85"/>
      <c r="AH200" s="85"/>
      <c r="AI200" s="86"/>
      <c r="AJ200" s="93"/>
      <c r="AK200" s="94"/>
      <c r="AL200" s="94"/>
      <c r="AM200" s="94"/>
      <c r="AN200" s="94"/>
      <c r="AO200" s="94"/>
      <c r="AP200" s="94"/>
      <c r="AQ200" s="95"/>
      <c r="AR200" s="93"/>
      <c r="AS200" s="94"/>
      <c r="AT200" s="94"/>
      <c r="AU200" s="94"/>
      <c r="AV200" s="94"/>
      <c r="AW200" s="94"/>
      <c r="AX200" s="94"/>
      <c r="AY200" s="95"/>
      <c r="AZ200" s="93"/>
      <c r="BA200" s="94"/>
      <c r="BB200" s="94"/>
      <c r="BC200" s="94"/>
      <c r="BD200" s="94"/>
      <c r="BE200" s="94"/>
      <c r="BF200" s="94"/>
      <c r="BG200" s="95"/>
      <c r="BH200" s="93"/>
      <c r="BI200" s="94"/>
      <c r="BJ200" s="94"/>
      <c r="BK200" s="94"/>
      <c r="BL200" s="94"/>
      <c r="BM200" s="94"/>
      <c r="BN200" s="94"/>
      <c r="BO200" s="95"/>
      <c r="BP200" s="84"/>
      <c r="BQ200" s="85"/>
      <c r="BR200" s="85"/>
      <c r="BS200" s="85"/>
      <c r="BT200" s="85"/>
      <c r="BU200" s="85"/>
      <c r="BV200" s="85"/>
      <c r="BW200" s="86"/>
      <c r="BX200" s="93"/>
      <c r="BY200" s="94"/>
      <c r="BZ200" s="94"/>
      <c r="CA200" s="94"/>
      <c r="CB200" s="94"/>
      <c r="CC200" s="94"/>
      <c r="CD200" s="94"/>
      <c r="CE200" s="95"/>
      <c r="CF200" s="93"/>
      <c r="CG200" s="94"/>
      <c r="CH200" s="94"/>
      <c r="CI200" s="94"/>
      <c r="CJ200" s="94"/>
      <c r="CK200" s="94"/>
      <c r="CL200" s="94"/>
      <c r="CM200" s="95"/>
      <c r="CN200" s="84"/>
      <c r="CO200" s="85"/>
      <c r="CP200" s="85"/>
      <c r="CQ200" s="85"/>
      <c r="CR200" s="85"/>
      <c r="CS200" s="85"/>
      <c r="CT200" s="85"/>
      <c r="CU200" s="86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1:256" x14ac:dyDescent="0.25">
      <c r="A201" s="55" t="s">
        <v>278</v>
      </c>
      <c r="B201" s="56"/>
      <c r="C201" s="56"/>
      <c r="D201" s="57"/>
      <c r="E201" s="58" t="s">
        <v>279</v>
      </c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60"/>
      <c r="AB201" s="55" t="s">
        <v>26</v>
      </c>
      <c r="AC201" s="56"/>
      <c r="AD201" s="56"/>
      <c r="AE201" s="56"/>
      <c r="AF201" s="56"/>
      <c r="AG201" s="56"/>
      <c r="AH201" s="56"/>
      <c r="AI201" s="57"/>
      <c r="AJ201" s="55" t="s">
        <v>26</v>
      </c>
      <c r="AK201" s="56"/>
      <c r="AL201" s="56"/>
      <c r="AM201" s="56"/>
      <c r="AN201" s="56"/>
      <c r="AO201" s="56"/>
      <c r="AP201" s="56"/>
      <c r="AQ201" s="57"/>
      <c r="AR201" s="61">
        <f>AR21-AR113</f>
        <v>2016.8735899999999</v>
      </c>
      <c r="AS201" s="65"/>
      <c r="AT201" s="65"/>
      <c r="AU201" s="65"/>
      <c r="AV201" s="65"/>
      <c r="AW201" s="65"/>
      <c r="AX201" s="65"/>
      <c r="AY201" s="66"/>
      <c r="AZ201" s="55" t="s">
        <v>26</v>
      </c>
      <c r="BA201" s="56"/>
      <c r="BB201" s="56"/>
      <c r="BC201" s="56"/>
      <c r="BD201" s="56"/>
      <c r="BE201" s="56"/>
      <c r="BF201" s="56"/>
      <c r="BG201" s="57"/>
      <c r="BH201" s="55" t="s">
        <v>26</v>
      </c>
      <c r="BI201" s="56"/>
      <c r="BJ201" s="56"/>
      <c r="BK201" s="56"/>
      <c r="BL201" s="56"/>
      <c r="BM201" s="56"/>
      <c r="BN201" s="56"/>
      <c r="BO201" s="57"/>
      <c r="BP201" s="228" t="s">
        <v>26</v>
      </c>
      <c r="BQ201" s="65"/>
      <c r="BR201" s="65"/>
      <c r="BS201" s="65"/>
      <c r="BT201" s="65"/>
      <c r="BU201" s="65"/>
      <c r="BV201" s="65"/>
      <c r="BW201" s="66"/>
      <c r="BX201" s="55" t="s">
        <v>26</v>
      </c>
      <c r="BY201" s="56"/>
      <c r="BZ201" s="56"/>
      <c r="CA201" s="56"/>
      <c r="CB201" s="56"/>
      <c r="CC201" s="56"/>
      <c r="CD201" s="56"/>
      <c r="CE201" s="57"/>
      <c r="CF201" s="55" t="s">
        <v>26</v>
      </c>
      <c r="CG201" s="56"/>
      <c r="CH201" s="56"/>
      <c r="CI201" s="56"/>
      <c r="CJ201" s="56"/>
      <c r="CK201" s="56"/>
      <c r="CL201" s="56"/>
      <c r="CM201" s="57"/>
      <c r="CN201" s="61">
        <f>CN21-CN113</f>
        <v>2755.7553246000002</v>
      </c>
      <c r="CO201" s="65"/>
      <c r="CP201" s="65"/>
      <c r="CQ201" s="65"/>
      <c r="CR201" s="65"/>
      <c r="CS201" s="65"/>
      <c r="CT201" s="65"/>
      <c r="CU201" s="66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1:256" x14ac:dyDescent="0.25">
      <c r="A202" s="70"/>
      <c r="B202" s="2"/>
      <c r="C202" s="2"/>
      <c r="D202" s="71"/>
      <c r="E202" s="72" t="s">
        <v>280</v>
      </c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4"/>
      <c r="AB202" s="70"/>
      <c r="AC202" s="2"/>
      <c r="AD202" s="2"/>
      <c r="AE202" s="2"/>
      <c r="AF202" s="2"/>
      <c r="AG202" s="2"/>
      <c r="AH202" s="2"/>
      <c r="AI202" s="71"/>
      <c r="AJ202" s="70"/>
      <c r="AK202" s="2"/>
      <c r="AL202" s="2"/>
      <c r="AM202" s="2"/>
      <c r="AN202" s="2"/>
      <c r="AO202" s="2"/>
      <c r="AP202" s="2"/>
      <c r="AQ202" s="71"/>
      <c r="AR202" s="78"/>
      <c r="AS202" s="79"/>
      <c r="AT202" s="79"/>
      <c r="AU202" s="79"/>
      <c r="AV202" s="79"/>
      <c r="AW202" s="79"/>
      <c r="AX202" s="79"/>
      <c r="AY202" s="80"/>
      <c r="AZ202" s="70"/>
      <c r="BA202" s="2"/>
      <c r="BB202" s="2"/>
      <c r="BC202" s="2"/>
      <c r="BD202" s="2"/>
      <c r="BE202" s="2"/>
      <c r="BF202" s="2"/>
      <c r="BG202" s="71"/>
      <c r="BH202" s="70"/>
      <c r="BI202" s="2"/>
      <c r="BJ202" s="2"/>
      <c r="BK202" s="2"/>
      <c r="BL202" s="2"/>
      <c r="BM202" s="2"/>
      <c r="BN202" s="2"/>
      <c r="BO202" s="71"/>
      <c r="BP202" s="78"/>
      <c r="BQ202" s="79"/>
      <c r="BR202" s="79"/>
      <c r="BS202" s="79"/>
      <c r="BT202" s="79"/>
      <c r="BU202" s="79"/>
      <c r="BV202" s="79"/>
      <c r="BW202" s="80"/>
      <c r="BX202" s="70"/>
      <c r="BY202" s="2"/>
      <c r="BZ202" s="2"/>
      <c r="CA202" s="2"/>
      <c r="CB202" s="2"/>
      <c r="CC202" s="2"/>
      <c r="CD202" s="2"/>
      <c r="CE202" s="71"/>
      <c r="CF202" s="70"/>
      <c r="CG202" s="2"/>
      <c r="CH202" s="2"/>
      <c r="CI202" s="2"/>
      <c r="CJ202" s="2"/>
      <c r="CK202" s="2"/>
      <c r="CL202" s="2"/>
      <c r="CM202" s="71"/>
      <c r="CN202" s="78"/>
      <c r="CO202" s="79"/>
      <c r="CP202" s="79"/>
      <c r="CQ202" s="79"/>
      <c r="CR202" s="79"/>
      <c r="CS202" s="79"/>
      <c r="CT202" s="79"/>
      <c r="CU202" s="80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1:256" x14ac:dyDescent="0.25">
      <c r="A203" s="70"/>
      <c r="B203" s="2"/>
      <c r="C203" s="2"/>
      <c r="D203" s="71"/>
      <c r="E203" s="72" t="s">
        <v>281</v>
      </c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4"/>
      <c r="AB203" s="70"/>
      <c r="AC203" s="2"/>
      <c r="AD203" s="2"/>
      <c r="AE203" s="2"/>
      <c r="AF203" s="2"/>
      <c r="AG203" s="2"/>
      <c r="AH203" s="2"/>
      <c r="AI203" s="71"/>
      <c r="AJ203" s="70"/>
      <c r="AK203" s="2"/>
      <c r="AL203" s="2"/>
      <c r="AM203" s="2"/>
      <c r="AN203" s="2"/>
      <c r="AO203" s="2"/>
      <c r="AP203" s="2"/>
      <c r="AQ203" s="71"/>
      <c r="AR203" s="78"/>
      <c r="AS203" s="79"/>
      <c r="AT203" s="79"/>
      <c r="AU203" s="79"/>
      <c r="AV203" s="79"/>
      <c r="AW203" s="79"/>
      <c r="AX203" s="79"/>
      <c r="AY203" s="80"/>
      <c r="AZ203" s="70"/>
      <c r="BA203" s="2"/>
      <c r="BB203" s="2"/>
      <c r="BC203" s="2"/>
      <c r="BD203" s="2"/>
      <c r="BE203" s="2"/>
      <c r="BF203" s="2"/>
      <c r="BG203" s="71"/>
      <c r="BH203" s="70"/>
      <c r="BI203" s="2"/>
      <c r="BJ203" s="2"/>
      <c r="BK203" s="2"/>
      <c r="BL203" s="2"/>
      <c r="BM203" s="2"/>
      <c r="BN203" s="2"/>
      <c r="BO203" s="71"/>
      <c r="BP203" s="78"/>
      <c r="BQ203" s="79"/>
      <c r="BR203" s="79"/>
      <c r="BS203" s="79"/>
      <c r="BT203" s="79"/>
      <c r="BU203" s="79"/>
      <c r="BV203" s="79"/>
      <c r="BW203" s="80"/>
      <c r="BX203" s="70"/>
      <c r="BY203" s="2"/>
      <c r="BZ203" s="2"/>
      <c r="CA203" s="2"/>
      <c r="CB203" s="2"/>
      <c r="CC203" s="2"/>
      <c r="CD203" s="2"/>
      <c r="CE203" s="71"/>
      <c r="CF203" s="70"/>
      <c r="CG203" s="2"/>
      <c r="CH203" s="2"/>
      <c r="CI203" s="2"/>
      <c r="CJ203" s="2"/>
      <c r="CK203" s="2"/>
      <c r="CL203" s="2"/>
      <c r="CM203" s="71"/>
      <c r="CN203" s="78"/>
      <c r="CO203" s="79"/>
      <c r="CP203" s="79"/>
      <c r="CQ203" s="79"/>
      <c r="CR203" s="79"/>
      <c r="CS203" s="79"/>
      <c r="CT203" s="79"/>
      <c r="CU203" s="80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</row>
    <row r="204" spans="1:256" x14ac:dyDescent="0.25">
      <c r="A204" s="70"/>
      <c r="B204" s="2"/>
      <c r="C204" s="2"/>
      <c r="D204" s="71"/>
      <c r="E204" s="72" t="s">
        <v>282</v>
      </c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4"/>
      <c r="AB204" s="70"/>
      <c r="AC204" s="2"/>
      <c r="AD204" s="2"/>
      <c r="AE204" s="2"/>
      <c r="AF204" s="2"/>
      <c r="AG204" s="2"/>
      <c r="AH204" s="2"/>
      <c r="AI204" s="71"/>
      <c r="AJ204" s="70"/>
      <c r="AK204" s="2"/>
      <c r="AL204" s="2"/>
      <c r="AM204" s="2"/>
      <c r="AN204" s="2"/>
      <c r="AO204" s="2"/>
      <c r="AP204" s="2"/>
      <c r="AQ204" s="71"/>
      <c r="AR204" s="78"/>
      <c r="AS204" s="79"/>
      <c r="AT204" s="79"/>
      <c r="AU204" s="79"/>
      <c r="AV204" s="79"/>
      <c r="AW204" s="79"/>
      <c r="AX204" s="79"/>
      <c r="AY204" s="80"/>
      <c r="AZ204" s="70"/>
      <c r="BA204" s="2"/>
      <c r="BB204" s="2"/>
      <c r="BC204" s="2"/>
      <c r="BD204" s="2"/>
      <c r="BE204" s="2"/>
      <c r="BF204" s="2"/>
      <c r="BG204" s="71"/>
      <c r="BH204" s="70"/>
      <c r="BI204" s="2"/>
      <c r="BJ204" s="2"/>
      <c r="BK204" s="2"/>
      <c r="BL204" s="2"/>
      <c r="BM204" s="2"/>
      <c r="BN204" s="2"/>
      <c r="BO204" s="71"/>
      <c r="BP204" s="78"/>
      <c r="BQ204" s="79"/>
      <c r="BR204" s="79"/>
      <c r="BS204" s="79"/>
      <c r="BT204" s="79"/>
      <c r="BU204" s="79"/>
      <c r="BV204" s="79"/>
      <c r="BW204" s="80"/>
      <c r="BX204" s="70"/>
      <c r="BY204" s="2"/>
      <c r="BZ204" s="2"/>
      <c r="CA204" s="2"/>
      <c r="CB204" s="2"/>
      <c r="CC204" s="2"/>
      <c r="CD204" s="2"/>
      <c r="CE204" s="71"/>
      <c r="CF204" s="70"/>
      <c r="CG204" s="2"/>
      <c r="CH204" s="2"/>
      <c r="CI204" s="2"/>
      <c r="CJ204" s="2"/>
      <c r="CK204" s="2"/>
      <c r="CL204" s="2"/>
      <c r="CM204" s="71"/>
      <c r="CN204" s="78"/>
      <c r="CO204" s="79"/>
      <c r="CP204" s="79"/>
      <c r="CQ204" s="79"/>
      <c r="CR204" s="79"/>
      <c r="CS204" s="79"/>
      <c r="CT204" s="79"/>
      <c r="CU204" s="80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</row>
    <row r="205" spans="1:256" x14ac:dyDescent="0.25">
      <c r="A205" s="70"/>
      <c r="B205" s="2"/>
      <c r="C205" s="2"/>
      <c r="D205" s="71"/>
      <c r="E205" s="72" t="s">
        <v>283</v>
      </c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4"/>
      <c r="AB205" s="70"/>
      <c r="AC205" s="2"/>
      <c r="AD205" s="2"/>
      <c r="AE205" s="2"/>
      <c r="AF205" s="2"/>
      <c r="AG205" s="2"/>
      <c r="AH205" s="2"/>
      <c r="AI205" s="71"/>
      <c r="AJ205" s="70"/>
      <c r="AK205" s="2"/>
      <c r="AL205" s="2"/>
      <c r="AM205" s="2"/>
      <c r="AN205" s="2"/>
      <c r="AO205" s="2"/>
      <c r="AP205" s="2"/>
      <c r="AQ205" s="71"/>
      <c r="AR205" s="78"/>
      <c r="AS205" s="79"/>
      <c r="AT205" s="79"/>
      <c r="AU205" s="79"/>
      <c r="AV205" s="79"/>
      <c r="AW205" s="79"/>
      <c r="AX205" s="79"/>
      <c r="AY205" s="80"/>
      <c r="AZ205" s="70"/>
      <c r="BA205" s="2"/>
      <c r="BB205" s="2"/>
      <c r="BC205" s="2"/>
      <c r="BD205" s="2"/>
      <c r="BE205" s="2"/>
      <c r="BF205" s="2"/>
      <c r="BG205" s="71"/>
      <c r="BH205" s="70"/>
      <c r="BI205" s="2"/>
      <c r="BJ205" s="2"/>
      <c r="BK205" s="2"/>
      <c r="BL205" s="2"/>
      <c r="BM205" s="2"/>
      <c r="BN205" s="2"/>
      <c r="BO205" s="71"/>
      <c r="BP205" s="78"/>
      <c r="BQ205" s="79"/>
      <c r="BR205" s="79"/>
      <c r="BS205" s="79"/>
      <c r="BT205" s="79"/>
      <c r="BU205" s="79"/>
      <c r="BV205" s="79"/>
      <c r="BW205" s="80"/>
      <c r="BX205" s="70"/>
      <c r="BY205" s="2"/>
      <c r="BZ205" s="2"/>
      <c r="CA205" s="2"/>
      <c r="CB205" s="2"/>
      <c r="CC205" s="2"/>
      <c r="CD205" s="2"/>
      <c r="CE205" s="71"/>
      <c r="CF205" s="70"/>
      <c r="CG205" s="2"/>
      <c r="CH205" s="2"/>
      <c r="CI205" s="2"/>
      <c r="CJ205" s="2"/>
      <c r="CK205" s="2"/>
      <c r="CL205" s="2"/>
      <c r="CM205" s="71"/>
      <c r="CN205" s="78"/>
      <c r="CO205" s="79"/>
      <c r="CP205" s="79"/>
      <c r="CQ205" s="79"/>
      <c r="CR205" s="79"/>
      <c r="CS205" s="79"/>
      <c r="CT205" s="79"/>
      <c r="CU205" s="80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</row>
    <row r="206" spans="1:256" x14ac:dyDescent="0.25">
      <c r="A206" s="70"/>
      <c r="B206" s="2"/>
      <c r="C206" s="2"/>
      <c r="D206" s="71"/>
      <c r="E206" s="72" t="s">
        <v>284</v>
      </c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4"/>
      <c r="AB206" s="70"/>
      <c r="AC206" s="2"/>
      <c r="AD206" s="2"/>
      <c r="AE206" s="2"/>
      <c r="AF206" s="2"/>
      <c r="AG206" s="2"/>
      <c r="AH206" s="2"/>
      <c r="AI206" s="71"/>
      <c r="AJ206" s="70"/>
      <c r="AK206" s="2"/>
      <c r="AL206" s="2"/>
      <c r="AM206" s="2"/>
      <c r="AN206" s="2"/>
      <c r="AO206" s="2"/>
      <c r="AP206" s="2"/>
      <c r="AQ206" s="71"/>
      <c r="AR206" s="78"/>
      <c r="AS206" s="79"/>
      <c r="AT206" s="79"/>
      <c r="AU206" s="79"/>
      <c r="AV206" s="79"/>
      <c r="AW206" s="79"/>
      <c r="AX206" s="79"/>
      <c r="AY206" s="80"/>
      <c r="AZ206" s="70"/>
      <c r="BA206" s="2"/>
      <c r="BB206" s="2"/>
      <c r="BC206" s="2"/>
      <c r="BD206" s="2"/>
      <c r="BE206" s="2"/>
      <c r="BF206" s="2"/>
      <c r="BG206" s="71"/>
      <c r="BH206" s="70"/>
      <c r="BI206" s="2"/>
      <c r="BJ206" s="2"/>
      <c r="BK206" s="2"/>
      <c r="BL206" s="2"/>
      <c r="BM206" s="2"/>
      <c r="BN206" s="2"/>
      <c r="BO206" s="71"/>
      <c r="BP206" s="78"/>
      <c r="BQ206" s="79"/>
      <c r="BR206" s="79"/>
      <c r="BS206" s="79"/>
      <c r="BT206" s="79"/>
      <c r="BU206" s="79"/>
      <c r="BV206" s="79"/>
      <c r="BW206" s="80"/>
      <c r="BX206" s="70"/>
      <c r="BY206" s="2"/>
      <c r="BZ206" s="2"/>
      <c r="CA206" s="2"/>
      <c r="CB206" s="2"/>
      <c r="CC206" s="2"/>
      <c r="CD206" s="2"/>
      <c r="CE206" s="71"/>
      <c r="CF206" s="70"/>
      <c r="CG206" s="2"/>
      <c r="CH206" s="2"/>
      <c r="CI206" s="2"/>
      <c r="CJ206" s="2"/>
      <c r="CK206" s="2"/>
      <c r="CL206" s="2"/>
      <c r="CM206" s="71"/>
      <c r="CN206" s="78"/>
      <c r="CO206" s="79"/>
      <c r="CP206" s="79"/>
      <c r="CQ206" s="79"/>
      <c r="CR206" s="79"/>
      <c r="CS206" s="79"/>
      <c r="CT206" s="79"/>
      <c r="CU206" s="80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</row>
    <row r="207" spans="1:256" x14ac:dyDescent="0.25">
      <c r="A207" s="84"/>
      <c r="B207" s="85"/>
      <c r="C207" s="85"/>
      <c r="D207" s="86"/>
      <c r="E207" s="87" t="s">
        <v>285</v>
      </c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  <c r="AA207" s="89"/>
      <c r="AB207" s="84"/>
      <c r="AC207" s="85"/>
      <c r="AD207" s="85"/>
      <c r="AE207" s="85"/>
      <c r="AF207" s="85"/>
      <c r="AG207" s="85"/>
      <c r="AH207" s="85"/>
      <c r="AI207" s="86"/>
      <c r="AJ207" s="84"/>
      <c r="AK207" s="85"/>
      <c r="AL207" s="85"/>
      <c r="AM207" s="85"/>
      <c r="AN207" s="85"/>
      <c r="AO207" s="85"/>
      <c r="AP207" s="85"/>
      <c r="AQ207" s="86"/>
      <c r="AR207" s="93"/>
      <c r="AS207" s="94"/>
      <c r="AT207" s="94"/>
      <c r="AU207" s="94"/>
      <c r="AV207" s="94"/>
      <c r="AW207" s="94"/>
      <c r="AX207" s="94"/>
      <c r="AY207" s="95"/>
      <c r="AZ207" s="84"/>
      <c r="BA207" s="85"/>
      <c r="BB207" s="85"/>
      <c r="BC207" s="85"/>
      <c r="BD207" s="85"/>
      <c r="BE207" s="85"/>
      <c r="BF207" s="85"/>
      <c r="BG207" s="86"/>
      <c r="BH207" s="84"/>
      <c r="BI207" s="85"/>
      <c r="BJ207" s="85"/>
      <c r="BK207" s="85"/>
      <c r="BL207" s="85"/>
      <c r="BM207" s="85"/>
      <c r="BN207" s="85"/>
      <c r="BO207" s="86"/>
      <c r="BP207" s="93"/>
      <c r="BQ207" s="94"/>
      <c r="BR207" s="94"/>
      <c r="BS207" s="94"/>
      <c r="BT207" s="94"/>
      <c r="BU207" s="94"/>
      <c r="BV207" s="94"/>
      <c r="BW207" s="95"/>
      <c r="BX207" s="84"/>
      <c r="BY207" s="85"/>
      <c r="BZ207" s="85"/>
      <c r="CA207" s="85"/>
      <c r="CB207" s="85"/>
      <c r="CC207" s="85"/>
      <c r="CD207" s="85"/>
      <c r="CE207" s="86"/>
      <c r="CF207" s="84"/>
      <c r="CG207" s="85"/>
      <c r="CH207" s="85"/>
      <c r="CI207" s="85"/>
      <c r="CJ207" s="85"/>
      <c r="CK207" s="85"/>
      <c r="CL207" s="85"/>
      <c r="CM207" s="86"/>
      <c r="CN207" s="93"/>
      <c r="CO207" s="94"/>
      <c r="CP207" s="94"/>
      <c r="CQ207" s="94"/>
      <c r="CR207" s="94"/>
      <c r="CS207" s="94"/>
      <c r="CT207" s="94"/>
      <c r="CU207" s="95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</row>
    <row r="211" spans="25:80" x14ac:dyDescent="0.25">
      <c r="Y211" s="229"/>
      <c r="Z211" s="230"/>
      <c r="AA211" s="230"/>
      <c r="AB211" s="230"/>
      <c r="AC211" s="230"/>
      <c r="AD211" s="230"/>
      <c r="AE211" s="230"/>
      <c r="AF211" s="230"/>
      <c r="AG211" s="230"/>
      <c r="AH211" s="230"/>
      <c r="AI211" s="230"/>
      <c r="AJ211" s="230"/>
      <c r="AK211" s="230"/>
      <c r="AL211" s="230"/>
      <c r="AM211" s="230"/>
      <c r="AN211" s="230"/>
      <c r="AO211" s="230"/>
      <c r="AP211" s="230"/>
      <c r="AQ211" s="230"/>
      <c r="AR211" s="230"/>
      <c r="AS211" s="230"/>
      <c r="AT211" s="230"/>
      <c r="AU211" s="230"/>
      <c r="AV211" s="230"/>
      <c r="AW211" s="230"/>
      <c r="AX211" s="230"/>
      <c r="AY211" s="230"/>
      <c r="AZ211" s="230"/>
      <c r="BA211" s="230"/>
      <c r="BB211" s="230"/>
      <c r="BC211" s="230"/>
      <c r="BD211" s="230"/>
      <c r="BE211" s="230"/>
      <c r="BF211" s="230"/>
      <c r="BG211" s="230"/>
      <c r="BH211" s="230"/>
      <c r="BI211" s="230"/>
      <c r="BJ211" s="230"/>
      <c r="BK211" s="230"/>
      <c r="BL211" s="230"/>
      <c r="BM211" s="230"/>
      <c r="BN211" s="230"/>
      <c r="BO211" s="230"/>
      <c r="BP211" s="230"/>
      <c r="BQ211" s="230"/>
      <c r="BR211" s="230"/>
      <c r="BS211" s="230"/>
      <c r="BT211" s="230"/>
      <c r="BU211" s="230"/>
      <c r="BV211" s="230"/>
      <c r="BW211" s="230"/>
      <c r="BX211" s="230"/>
      <c r="BY211" s="230"/>
      <c r="BZ211" s="230"/>
      <c r="CA211" s="230"/>
      <c r="CB211" s="230"/>
    </row>
  </sheetData>
  <mergeCells count="930">
    <mergeCell ref="Y211:CB211"/>
    <mergeCell ref="BH201:BO207"/>
    <mergeCell ref="BP201:BW207"/>
    <mergeCell ref="BX201:CE207"/>
    <mergeCell ref="CF201:CM207"/>
    <mergeCell ref="CN201:CU207"/>
    <mergeCell ref="E202:AA202"/>
    <mergeCell ref="E203:AA203"/>
    <mergeCell ref="E204:AA204"/>
    <mergeCell ref="E205:AA205"/>
    <mergeCell ref="E206:AA206"/>
    <mergeCell ref="A201:D207"/>
    <mergeCell ref="E201:AA201"/>
    <mergeCell ref="AB201:AI207"/>
    <mergeCell ref="AJ201:AQ207"/>
    <mergeCell ref="AR201:AY207"/>
    <mergeCell ref="AZ201:BG207"/>
    <mergeCell ref="E207:AA207"/>
    <mergeCell ref="BH198:BO200"/>
    <mergeCell ref="BP198:BW200"/>
    <mergeCell ref="BX198:CE200"/>
    <mergeCell ref="CF198:CM200"/>
    <mergeCell ref="CN198:CU200"/>
    <mergeCell ref="E199:AA199"/>
    <mergeCell ref="E200:AA200"/>
    <mergeCell ref="A198:D200"/>
    <mergeCell ref="E198:AA198"/>
    <mergeCell ref="AB198:AI200"/>
    <mergeCell ref="AJ198:AQ200"/>
    <mergeCell ref="AR198:AY200"/>
    <mergeCell ref="AZ198:BG200"/>
    <mergeCell ref="BH195:BO197"/>
    <mergeCell ref="BP195:BW197"/>
    <mergeCell ref="BX195:CE197"/>
    <mergeCell ref="CF195:CM197"/>
    <mergeCell ref="CN195:CU197"/>
    <mergeCell ref="E196:AA196"/>
    <mergeCell ref="E197:AA197"/>
    <mergeCell ref="A195:D197"/>
    <mergeCell ref="E195:AA195"/>
    <mergeCell ref="AB195:AI197"/>
    <mergeCell ref="AJ195:AQ197"/>
    <mergeCell ref="AR195:AY197"/>
    <mergeCell ref="AZ195:BG197"/>
    <mergeCell ref="BH189:BO194"/>
    <mergeCell ref="BP189:BW194"/>
    <mergeCell ref="BX189:CE194"/>
    <mergeCell ref="CF189:CM194"/>
    <mergeCell ref="CN189:CU194"/>
    <mergeCell ref="E190:AA190"/>
    <mergeCell ref="E191:AA191"/>
    <mergeCell ref="E192:AA192"/>
    <mergeCell ref="E193:AA193"/>
    <mergeCell ref="E194:AA194"/>
    <mergeCell ref="A189:D194"/>
    <mergeCell ref="E189:AA189"/>
    <mergeCell ref="AB189:AI194"/>
    <mergeCell ref="AJ189:AQ194"/>
    <mergeCell ref="AR189:AY194"/>
    <mergeCell ref="AZ189:BG194"/>
    <mergeCell ref="BH187:BO188"/>
    <mergeCell ref="BP187:BW188"/>
    <mergeCell ref="BX187:CE188"/>
    <mergeCell ref="CF187:CM188"/>
    <mergeCell ref="CN187:CU188"/>
    <mergeCell ref="E188:AA188"/>
    <mergeCell ref="A187:D188"/>
    <mergeCell ref="E187:AA187"/>
    <mergeCell ref="AB187:AI188"/>
    <mergeCell ref="AJ187:AQ188"/>
    <mergeCell ref="AR187:AY188"/>
    <mergeCell ref="AZ187:BG188"/>
    <mergeCell ref="BH185:BO186"/>
    <mergeCell ref="BP185:BW186"/>
    <mergeCell ref="BX185:CE186"/>
    <mergeCell ref="CF185:CM186"/>
    <mergeCell ref="CN185:CU186"/>
    <mergeCell ref="E186:AA186"/>
    <mergeCell ref="A185:D186"/>
    <mergeCell ref="E185:AA185"/>
    <mergeCell ref="AB185:AI186"/>
    <mergeCell ref="AJ185:AQ186"/>
    <mergeCell ref="AR185:AY186"/>
    <mergeCell ref="AZ185:BG186"/>
    <mergeCell ref="BH182:BO184"/>
    <mergeCell ref="BP182:BW184"/>
    <mergeCell ref="BX182:CE184"/>
    <mergeCell ref="CF182:CM184"/>
    <mergeCell ref="CN182:CU184"/>
    <mergeCell ref="E183:AA183"/>
    <mergeCell ref="E184:AA184"/>
    <mergeCell ref="A182:D184"/>
    <mergeCell ref="E182:AA182"/>
    <mergeCell ref="AB182:AI184"/>
    <mergeCell ref="AJ182:AQ184"/>
    <mergeCell ref="AR182:AY184"/>
    <mergeCell ref="AZ182:BG184"/>
    <mergeCell ref="BP179:BW179"/>
    <mergeCell ref="BX179:CE179"/>
    <mergeCell ref="CF179:CM179"/>
    <mergeCell ref="CN179:CU179"/>
    <mergeCell ref="E180:AA180"/>
    <mergeCell ref="E181:AA181"/>
    <mergeCell ref="E179:AA179"/>
    <mergeCell ref="AB179:AI179"/>
    <mergeCell ref="AJ179:AQ179"/>
    <mergeCell ref="AR179:AY179"/>
    <mergeCell ref="AZ179:BG179"/>
    <mergeCell ref="BH179:BO179"/>
    <mergeCell ref="AZ178:BG178"/>
    <mergeCell ref="BH178:BO178"/>
    <mergeCell ref="BP178:BW178"/>
    <mergeCell ref="BX178:CE178"/>
    <mergeCell ref="CF178:CM178"/>
    <mergeCell ref="CN178:CU178"/>
    <mergeCell ref="AZ177:BG177"/>
    <mergeCell ref="BH177:BO177"/>
    <mergeCell ref="BP177:BW177"/>
    <mergeCell ref="BX177:CE177"/>
    <mergeCell ref="CF177:CM177"/>
    <mergeCell ref="CN177:CU177"/>
    <mergeCell ref="A176:D181"/>
    <mergeCell ref="E176:AA176"/>
    <mergeCell ref="E177:AA177"/>
    <mergeCell ref="AB177:AI177"/>
    <mergeCell ref="AJ177:AQ177"/>
    <mergeCell ref="AR177:AY177"/>
    <mergeCell ref="E178:AA178"/>
    <mergeCell ref="AB178:AI178"/>
    <mergeCell ref="AJ178:AQ178"/>
    <mergeCell ref="AR178:AY178"/>
    <mergeCell ref="BH174:BO175"/>
    <mergeCell ref="BP174:BW175"/>
    <mergeCell ref="BX174:CE175"/>
    <mergeCell ref="CF174:CM175"/>
    <mergeCell ref="CN174:CU175"/>
    <mergeCell ref="E175:AA175"/>
    <mergeCell ref="A174:D175"/>
    <mergeCell ref="E174:AA174"/>
    <mergeCell ref="AB174:AI175"/>
    <mergeCell ref="AJ174:AQ175"/>
    <mergeCell ref="AR174:AY175"/>
    <mergeCell ref="AZ174:BG175"/>
    <mergeCell ref="BH171:BO173"/>
    <mergeCell ref="BP171:BW173"/>
    <mergeCell ref="BX171:CE173"/>
    <mergeCell ref="CF171:CM173"/>
    <mergeCell ref="CN171:CU173"/>
    <mergeCell ref="E172:AA172"/>
    <mergeCell ref="E173:AA173"/>
    <mergeCell ref="A171:D173"/>
    <mergeCell ref="E171:AA171"/>
    <mergeCell ref="AB171:AI173"/>
    <mergeCell ref="AJ171:AQ173"/>
    <mergeCell ref="AR171:AY173"/>
    <mergeCell ref="AZ171:BG173"/>
    <mergeCell ref="BH166:BO170"/>
    <mergeCell ref="BP166:BW170"/>
    <mergeCell ref="BX166:CE170"/>
    <mergeCell ref="CF166:CM170"/>
    <mergeCell ref="CN166:CU170"/>
    <mergeCell ref="E167:AA167"/>
    <mergeCell ref="E168:AA168"/>
    <mergeCell ref="E169:AA169"/>
    <mergeCell ref="E170:AA170"/>
    <mergeCell ref="A166:D170"/>
    <mergeCell ref="E166:AA166"/>
    <mergeCell ref="AB166:AI170"/>
    <mergeCell ref="AJ166:AQ170"/>
    <mergeCell ref="AR166:AY170"/>
    <mergeCell ref="AZ166:BG170"/>
    <mergeCell ref="BH161:BO165"/>
    <mergeCell ref="BP161:BW165"/>
    <mergeCell ref="BX161:CE165"/>
    <mergeCell ref="CF161:CM165"/>
    <mergeCell ref="CN161:CU165"/>
    <mergeCell ref="E162:AA162"/>
    <mergeCell ref="E163:AA163"/>
    <mergeCell ref="E164:AA164"/>
    <mergeCell ref="E165:AA165"/>
    <mergeCell ref="A161:D165"/>
    <mergeCell ref="E161:AA161"/>
    <mergeCell ref="AB161:AI165"/>
    <mergeCell ref="AJ161:AQ165"/>
    <mergeCell ref="AR161:AY165"/>
    <mergeCell ref="AZ161:BG165"/>
    <mergeCell ref="BH158:BO160"/>
    <mergeCell ref="BP158:BW160"/>
    <mergeCell ref="BX158:CE160"/>
    <mergeCell ref="CF158:CM160"/>
    <mergeCell ref="CN158:CU160"/>
    <mergeCell ref="E159:AA159"/>
    <mergeCell ref="E160:AA160"/>
    <mergeCell ref="A158:D160"/>
    <mergeCell ref="E158:AA158"/>
    <mergeCell ref="AB158:AI160"/>
    <mergeCell ref="AJ158:AQ160"/>
    <mergeCell ref="AR158:AY160"/>
    <mergeCell ref="AZ158:BG160"/>
    <mergeCell ref="BH156:BO157"/>
    <mergeCell ref="BP156:BW157"/>
    <mergeCell ref="BX156:CE157"/>
    <mergeCell ref="CF156:CM157"/>
    <mergeCell ref="CN156:CU157"/>
    <mergeCell ref="E157:AA157"/>
    <mergeCell ref="A156:D157"/>
    <mergeCell ref="E156:AA156"/>
    <mergeCell ref="AB156:AI157"/>
    <mergeCell ref="AJ156:AQ157"/>
    <mergeCell ref="AR156:AY157"/>
    <mergeCell ref="AZ156:BG157"/>
    <mergeCell ref="BH147:BO155"/>
    <mergeCell ref="BP147:BW155"/>
    <mergeCell ref="BX147:CE155"/>
    <mergeCell ref="CF147:CM155"/>
    <mergeCell ref="CN147:CU155"/>
    <mergeCell ref="E148:AA148"/>
    <mergeCell ref="E149:AA149"/>
    <mergeCell ref="E150:AA150"/>
    <mergeCell ref="E151:AA151"/>
    <mergeCell ref="E152:AA152"/>
    <mergeCell ref="A147:D155"/>
    <mergeCell ref="E147:AA147"/>
    <mergeCell ref="AB147:AI155"/>
    <mergeCell ref="AJ147:AQ155"/>
    <mergeCell ref="AR147:AY155"/>
    <mergeCell ref="AZ147:BG155"/>
    <mergeCell ref="E153:AA153"/>
    <mergeCell ref="E154:AA154"/>
    <mergeCell ref="E155:AA155"/>
    <mergeCell ref="BH144:BO146"/>
    <mergeCell ref="BP144:BW146"/>
    <mergeCell ref="BX144:CE146"/>
    <mergeCell ref="CF144:CM146"/>
    <mergeCell ref="CN144:CU146"/>
    <mergeCell ref="E145:AA145"/>
    <mergeCell ref="E146:AA146"/>
    <mergeCell ref="A144:D146"/>
    <mergeCell ref="E144:AA144"/>
    <mergeCell ref="AB144:AI146"/>
    <mergeCell ref="AJ144:AQ146"/>
    <mergeCell ref="AR144:AY146"/>
    <mergeCell ref="AZ144:BG146"/>
    <mergeCell ref="BH142:BO143"/>
    <mergeCell ref="BP142:BW143"/>
    <mergeCell ref="BX142:CE143"/>
    <mergeCell ref="CF142:CM143"/>
    <mergeCell ref="CN142:CU143"/>
    <mergeCell ref="E143:AA143"/>
    <mergeCell ref="A142:D143"/>
    <mergeCell ref="E142:AA142"/>
    <mergeCell ref="AB142:AI143"/>
    <mergeCell ref="AJ142:AQ143"/>
    <mergeCell ref="AR142:AY143"/>
    <mergeCell ref="AZ142:BG143"/>
    <mergeCell ref="BH137:BO141"/>
    <mergeCell ref="BP137:BW141"/>
    <mergeCell ref="BX137:CE141"/>
    <mergeCell ref="CF137:CM141"/>
    <mergeCell ref="CN137:CU141"/>
    <mergeCell ref="E138:AA138"/>
    <mergeCell ref="E139:AA139"/>
    <mergeCell ref="E140:AA140"/>
    <mergeCell ref="E141:AA141"/>
    <mergeCell ref="A137:D141"/>
    <mergeCell ref="E137:AA137"/>
    <mergeCell ref="AB137:AI141"/>
    <mergeCell ref="AJ137:AQ141"/>
    <mergeCell ref="AR137:AY141"/>
    <mergeCell ref="AZ137:BG141"/>
    <mergeCell ref="AZ136:BG136"/>
    <mergeCell ref="BH136:BO136"/>
    <mergeCell ref="BP136:BW136"/>
    <mergeCell ref="BX136:CE136"/>
    <mergeCell ref="CF136:CM136"/>
    <mergeCell ref="CN136:CU136"/>
    <mergeCell ref="E135:AA135"/>
    <mergeCell ref="A136:D136"/>
    <mergeCell ref="E136:AA136"/>
    <mergeCell ref="AB136:AI136"/>
    <mergeCell ref="AJ136:AQ136"/>
    <mergeCell ref="AR136:AY136"/>
    <mergeCell ref="BH133:BO134"/>
    <mergeCell ref="BP133:BW134"/>
    <mergeCell ref="BX133:CE134"/>
    <mergeCell ref="CF133:CM134"/>
    <mergeCell ref="CN133:CU134"/>
    <mergeCell ref="E134:AA134"/>
    <mergeCell ref="A133:D134"/>
    <mergeCell ref="E133:AA133"/>
    <mergeCell ref="AB133:AI134"/>
    <mergeCell ref="AJ133:AQ134"/>
    <mergeCell ref="AR133:AY134"/>
    <mergeCell ref="AZ133:BG134"/>
    <mergeCell ref="BH131:BO132"/>
    <mergeCell ref="BP131:BW132"/>
    <mergeCell ref="BX131:CE132"/>
    <mergeCell ref="CF131:CM132"/>
    <mergeCell ref="CN131:CU132"/>
    <mergeCell ref="E132:AA132"/>
    <mergeCell ref="A131:D132"/>
    <mergeCell ref="E131:AA131"/>
    <mergeCell ref="AB131:AI132"/>
    <mergeCell ref="AJ131:AQ132"/>
    <mergeCell ref="AR131:AY132"/>
    <mergeCell ref="AZ131:BG132"/>
    <mergeCell ref="AZ129:BG130"/>
    <mergeCell ref="BH129:BO130"/>
    <mergeCell ref="BP129:BW130"/>
    <mergeCell ref="BX129:CE130"/>
    <mergeCell ref="CF129:CM130"/>
    <mergeCell ref="CN129:CU130"/>
    <mergeCell ref="E128:AA128"/>
    <mergeCell ref="A129:D130"/>
    <mergeCell ref="E129:AA129"/>
    <mergeCell ref="AB129:AI130"/>
    <mergeCell ref="AJ129:AQ130"/>
    <mergeCell ref="AR129:AY130"/>
    <mergeCell ref="E130:AA130"/>
    <mergeCell ref="AZ127:BG128"/>
    <mergeCell ref="BH127:BO128"/>
    <mergeCell ref="BP127:BW128"/>
    <mergeCell ref="BX127:CE128"/>
    <mergeCell ref="CF127:CM128"/>
    <mergeCell ref="CN127:CU128"/>
    <mergeCell ref="BX124:CE126"/>
    <mergeCell ref="CF124:CM126"/>
    <mergeCell ref="CN124:CU126"/>
    <mergeCell ref="E125:AA125"/>
    <mergeCell ref="E126:AA126"/>
    <mergeCell ref="A127:D128"/>
    <mergeCell ref="E127:AA127"/>
    <mergeCell ref="AB127:AI128"/>
    <mergeCell ref="AJ127:AQ128"/>
    <mergeCell ref="AR127:AY128"/>
    <mergeCell ref="CN122:CU123"/>
    <mergeCell ref="E123:AA123"/>
    <mergeCell ref="A124:D126"/>
    <mergeCell ref="E124:AA124"/>
    <mergeCell ref="AB124:AI126"/>
    <mergeCell ref="AJ124:AQ126"/>
    <mergeCell ref="AR124:AY126"/>
    <mergeCell ref="AZ124:BG126"/>
    <mergeCell ref="BH124:BO126"/>
    <mergeCell ref="BP124:BW126"/>
    <mergeCell ref="AR122:AY123"/>
    <mergeCell ref="AZ122:BG123"/>
    <mergeCell ref="BH122:BO123"/>
    <mergeCell ref="BP122:BW123"/>
    <mergeCell ref="BX122:CE123"/>
    <mergeCell ref="CF122:CM123"/>
    <mergeCell ref="E120:AA120"/>
    <mergeCell ref="E121:AA121"/>
    <mergeCell ref="A122:D123"/>
    <mergeCell ref="E122:AA122"/>
    <mergeCell ref="AB122:AI123"/>
    <mergeCell ref="AJ122:AQ123"/>
    <mergeCell ref="AZ119:BG121"/>
    <mergeCell ref="BH119:BO121"/>
    <mergeCell ref="BP119:BW121"/>
    <mergeCell ref="BX119:CE121"/>
    <mergeCell ref="CF119:CM121"/>
    <mergeCell ref="CN119:CU121"/>
    <mergeCell ref="BH118:BO118"/>
    <mergeCell ref="BP118:BW118"/>
    <mergeCell ref="BX118:CE118"/>
    <mergeCell ref="CF118:CM118"/>
    <mergeCell ref="CN118:CU118"/>
    <mergeCell ref="A119:D121"/>
    <mergeCell ref="E119:AA119"/>
    <mergeCell ref="AB119:AI121"/>
    <mergeCell ref="AJ119:AQ121"/>
    <mergeCell ref="AR119:AY121"/>
    <mergeCell ref="A118:D118"/>
    <mergeCell ref="E118:AA118"/>
    <mergeCell ref="AB118:AI118"/>
    <mergeCell ref="AJ118:AQ118"/>
    <mergeCell ref="AR118:AY118"/>
    <mergeCell ref="AZ118:BG118"/>
    <mergeCell ref="BH113:BO117"/>
    <mergeCell ref="BP113:BW117"/>
    <mergeCell ref="BX113:CE117"/>
    <mergeCell ref="CF113:CM117"/>
    <mergeCell ref="CN113:CU117"/>
    <mergeCell ref="E114:AA114"/>
    <mergeCell ref="E115:AA115"/>
    <mergeCell ref="E116:AA116"/>
    <mergeCell ref="E117:AA117"/>
    <mergeCell ref="A113:D117"/>
    <mergeCell ref="E113:AA113"/>
    <mergeCell ref="AB113:AI117"/>
    <mergeCell ref="AJ113:AQ117"/>
    <mergeCell ref="AR113:AY117"/>
    <mergeCell ref="AZ113:BG117"/>
    <mergeCell ref="BH110:BO112"/>
    <mergeCell ref="BP110:BW112"/>
    <mergeCell ref="BX110:CE112"/>
    <mergeCell ref="CF110:CM112"/>
    <mergeCell ref="CN110:CU112"/>
    <mergeCell ref="E111:AA111"/>
    <mergeCell ref="E112:AA112"/>
    <mergeCell ref="A110:D112"/>
    <mergeCell ref="E110:AA110"/>
    <mergeCell ref="AB110:AI112"/>
    <mergeCell ref="AJ110:AQ112"/>
    <mergeCell ref="AR110:AY112"/>
    <mergeCell ref="AZ110:BG112"/>
    <mergeCell ref="BH107:BO109"/>
    <mergeCell ref="BP107:BW109"/>
    <mergeCell ref="BX107:CE109"/>
    <mergeCell ref="CF107:CM109"/>
    <mergeCell ref="CN107:CU109"/>
    <mergeCell ref="E108:AA108"/>
    <mergeCell ref="E109:AA109"/>
    <mergeCell ref="A107:D109"/>
    <mergeCell ref="E107:AA107"/>
    <mergeCell ref="AB107:AI109"/>
    <mergeCell ref="AJ107:AQ109"/>
    <mergeCell ref="AR107:AY109"/>
    <mergeCell ref="AZ107:BG109"/>
    <mergeCell ref="BH101:BO106"/>
    <mergeCell ref="BP101:BW106"/>
    <mergeCell ref="BX101:CE106"/>
    <mergeCell ref="CF101:CM106"/>
    <mergeCell ref="CN101:CU106"/>
    <mergeCell ref="E102:AA102"/>
    <mergeCell ref="E103:AA103"/>
    <mergeCell ref="E104:AA104"/>
    <mergeCell ref="E105:AA105"/>
    <mergeCell ref="E106:AA106"/>
    <mergeCell ref="BX99:CE100"/>
    <mergeCell ref="CF99:CM100"/>
    <mergeCell ref="CN99:CU100"/>
    <mergeCell ref="E100:AA100"/>
    <mergeCell ref="A101:D106"/>
    <mergeCell ref="E101:AA101"/>
    <mergeCell ref="AB101:AI106"/>
    <mergeCell ref="AJ101:AQ106"/>
    <mergeCell ref="AR101:AY106"/>
    <mergeCell ref="AZ101:BG106"/>
    <mergeCell ref="CN97:CU98"/>
    <mergeCell ref="E98:AA98"/>
    <mergeCell ref="A99:D100"/>
    <mergeCell ref="E99:AA99"/>
    <mergeCell ref="AB99:AI100"/>
    <mergeCell ref="AJ99:AQ100"/>
    <mergeCell ref="AR99:AY100"/>
    <mergeCell ref="AZ99:BG100"/>
    <mergeCell ref="BH99:BO100"/>
    <mergeCell ref="BP99:BW100"/>
    <mergeCell ref="AR97:AY98"/>
    <mergeCell ref="AZ97:BG98"/>
    <mergeCell ref="BH97:BO98"/>
    <mergeCell ref="BP97:BW98"/>
    <mergeCell ref="BX97:CE98"/>
    <mergeCell ref="CF97:CM98"/>
    <mergeCell ref="E95:AA95"/>
    <mergeCell ref="E96:AA96"/>
    <mergeCell ref="A97:D98"/>
    <mergeCell ref="E97:AA97"/>
    <mergeCell ref="AB97:AI98"/>
    <mergeCell ref="AJ97:AQ98"/>
    <mergeCell ref="AZ94:BG96"/>
    <mergeCell ref="BH94:BO96"/>
    <mergeCell ref="BP94:BW96"/>
    <mergeCell ref="BX94:CE96"/>
    <mergeCell ref="CF94:CM96"/>
    <mergeCell ref="CN94:CU96"/>
    <mergeCell ref="BH92:BO92"/>
    <mergeCell ref="BP92:BW92"/>
    <mergeCell ref="BX92:CE92"/>
    <mergeCell ref="CF92:CM92"/>
    <mergeCell ref="CN92:CU92"/>
    <mergeCell ref="A94:D96"/>
    <mergeCell ref="E94:AA94"/>
    <mergeCell ref="AB94:AI96"/>
    <mergeCell ref="AJ94:AQ96"/>
    <mergeCell ref="AR94:AY96"/>
    <mergeCell ref="A92:D92"/>
    <mergeCell ref="E92:AA92"/>
    <mergeCell ref="AB92:AI92"/>
    <mergeCell ref="AJ92:AQ92"/>
    <mergeCell ref="AR92:AY92"/>
    <mergeCell ref="AZ92:BG92"/>
    <mergeCell ref="AZ91:BG91"/>
    <mergeCell ref="BH91:BO91"/>
    <mergeCell ref="BP91:BW91"/>
    <mergeCell ref="BX91:CE91"/>
    <mergeCell ref="CF91:CM91"/>
    <mergeCell ref="CN91:CU91"/>
    <mergeCell ref="BH90:BO90"/>
    <mergeCell ref="BP90:BW90"/>
    <mergeCell ref="BX90:CE90"/>
    <mergeCell ref="CF90:CM90"/>
    <mergeCell ref="CN90:CU90"/>
    <mergeCell ref="A91:D91"/>
    <mergeCell ref="E91:AA91"/>
    <mergeCell ref="AB91:AI91"/>
    <mergeCell ref="AJ91:AQ91"/>
    <mergeCell ref="AR91:AY91"/>
    <mergeCell ref="A90:D90"/>
    <mergeCell ref="E90:AA90"/>
    <mergeCell ref="AB90:AI90"/>
    <mergeCell ref="AJ90:AQ90"/>
    <mergeCell ref="AR90:AY90"/>
    <mergeCell ref="AZ90:BG90"/>
    <mergeCell ref="AZ89:BG89"/>
    <mergeCell ref="BH89:BO89"/>
    <mergeCell ref="BP89:BW89"/>
    <mergeCell ref="BX89:CE89"/>
    <mergeCell ref="CF89:CM89"/>
    <mergeCell ref="CN89:CU89"/>
    <mergeCell ref="BH88:BO88"/>
    <mergeCell ref="BP88:BW88"/>
    <mergeCell ref="BX88:CE88"/>
    <mergeCell ref="CF88:CM88"/>
    <mergeCell ref="CN88:CU88"/>
    <mergeCell ref="A89:D89"/>
    <mergeCell ref="E89:AA89"/>
    <mergeCell ref="AB89:AI89"/>
    <mergeCell ref="AJ89:AQ89"/>
    <mergeCell ref="AR89:AY89"/>
    <mergeCell ref="A88:D88"/>
    <mergeCell ref="E88:AA88"/>
    <mergeCell ref="AB88:AI88"/>
    <mergeCell ref="AJ88:AQ88"/>
    <mergeCell ref="AR88:AY88"/>
    <mergeCell ref="AZ88:BG88"/>
    <mergeCell ref="BH86:BO87"/>
    <mergeCell ref="BP86:BW87"/>
    <mergeCell ref="BX86:CE87"/>
    <mergeCell ref="CF86:CM87"/>
    <mergeCell ref="CN86:CU87"/>
    <mergeCell ref="E87:AA87"/>
    <mergeCell ref="A86:D87"/>
    <mergeCell ref="E86:AA86"/>
    <mergeCell ref="AB86:AI87"/>
    <mergeCell ref="AJ86:AQ87"/>
    <mergeCell ref="AR86:AY87"/>
    <mergeCell ref="AZ86:BG87"/>
    <mergeCell ref="BH84:BO85"/>
    <mergeCell ref="BP84:BW85"/>
    <mergeCell ref="BX84:CE85"/>
    <mergeCell ref="CF84:CM85"/>
    <mergeCell ref="CN84:CU85"/>
    <mergeCell ref="E85:AA85"/>
    <mergeCell ref="A84:D85"/>
    <mergeCell ref="E84:AA84"/>
    <mergeCell ref="AB84:AI85"/>
    <mergeCell ref="AJ84:AQ85"/>
    <mergeCell ref="AR84:AY85"/>
    <mergeCell ref="AZ84:BG85"/>
    <mergeCell ref="BH82:BO83"/>
    <mergeCell ref="BP82:BW83"/>
    <mergeCell ref="BX82:CE83"/>
    <mergeCell ref="CF82:CM83"/>
    <mergeCell ref="CN82:CU83"/>
    <mergeCell ref="E83:AA83"/>
    <mergeCell ref="A82:D83"/>
    <mergeCell ref="E82:AA82"/>
    <mergeCell ref="AB82:AI83"/>
    <mergeCell ref="AJ82:AQ83"/>
    <mergeCell ref="AR82:AY83"/>
    <mergeCell ref="AZ82:BG83"/>
    <mergeCell ref="BH79:BO81"/>
    <mergeCell ref="BP79:BW81"/>
    <mergeCell ref="BX79:CE81"/>
    <mergeCell ref="CF79:CM81"/>
    <mergeCell ref="CN79:CU81"/>
    <mergeCell ref="E80:AA80"/>
    <mergeCell ref="E81:AA81"/>
    <mergeCell ref="A79:D81"/>
    <mergeCell ref="E79:AA79"/>
    <mergeCell ref="AB79:AI81"/>
    <mergeCell ref="AJ79:AQ81"/>
    <mergeCell ref="AR79:AY81"/>
    <mergeCell ref="AZ79:BG81"/>
    <mergeCell ref="BH74:BO78"/>
    <mergeCell ref="BP74:BW78"/>
    <mergeCell ref="BX74:CE78"/>
    <mergeCell ref="CF74:CM78"/>
    <mergeCell ref="CN74:CU78"/>
    <mergeCell ref="E75:AA75"/>
    <mergeCell ref="E76:AA76"/>
    <mergeCell ref="E77:AA77"/>
    <mergeCell ref="E78:AA78"/>
    <mergeCell ref="A74:D78"/>
    <mergeCell ref="E74:AA74"/>
    <mergeCell ref="AB74:AI78"/>
    <mergeCell ref="AJ74:AQ78"/>
    <mergeCell ref="AR74:AY78"/>
    <mergeCell ref="AZ74:BG78"/>
    <mergeCell ref="BH69:BO73"/>
    <mergeCell ref="BP69:BW73"/>
    <mergeCell ref="BX69:CE73"/>
    <mergeCell ref="CF69:CM73"/>
    <mergeCell ref="CN69:CU73"/>
    <mergeCell ref="E70:AA70"/>
    <mergeCell ref="E71:AA71"/>
    <mergeCell ref="E72:AA72"/>
    <mergeCell ref="E73:AA73"/>
    <mergeCell ref="A69:D73"/>
    <mergeCell ref="E69:AA69"/>
    <mergeCell ref="AB69:AI73"/>
    <mergeCell ref="AJ69:AQ73"/>
    <mergeCell ref="AR69:AY73"/>
    <mergeCell ref="AZ69:BG73"/>
    <mergeCell ref="BH66:BO68"/>
    <mergeCell ref="BP66:BW68"/>
    <mergeCell ref="BX66:CE68"/>
    <mergeCell ref="CF66:CM68"/>
    <mergeCell ref="CN66:CU68"/>
    <mergeCell ref="E67:AA67"/>
    <mergeCell ref="E68:AA68"/>
    <mergeCell ref="A66:D68"/>
    <mergeCell ref="E66:AA66"/>
    <mergeCell ref="AB66:AI68"/>
    <mergeCell ref="AJ66:AQ68"/>
    <mergeCell ref="AR66:AY68"/>
    <mergeCell ref="AZ66:BG68"/>
    <mergeCell ref="AZ64:BG65"/>
    <mergeCell ref="BH64:BO65"/>
    <mergeCell ref="BP64:BW65"/>
    <mergeCell ref="BX64:CE65"/>
    <mergeCell ref="CF64:CM65"/>
    <mergeCell ref="CN64:CU65"/>
    <mergeCell ref="E63:AA63"/>
    <mergeCell ref="A64:D65"/>
    <mergeCell ref="E64:AA64"/>
    <mergeCell ref="AB64:AI65"/>
    <mergeCell ref="AJ64:AQ65"/>
    <mergeCell ref="AR64:AY65"/>
    <mergeCell ref="E65:AA65"/>
    <mergeCell ref="BH61:BO62"/>
    <mergeCell ref="BP61:BW62"/>
    <mergeCell ref="BX61:CE62"/>
    <mergeCell ref="CF61:CM62"/>
    <mergeCell ref="CN61:CU62"/>
    <mergeCell ref="E62:AA62"/>
    <mergeCell ref="A61:D62"/>
    <mergeCell ref="E61:AA61"/>
    <mergeCell ref="AB61:AI62"/>
    <mergeCell ref="AJ61:AQ62"/>
    <mergeCell ref="AR61:AY62"/>
    <mergeCell ref="AZ61:BG62"/>
    <mergeCell ref="BH59:BO60"/>
    <mergeCell ref="BP59:BW60"/>
    <mergeCell ref="BX59:CE60"/>
    <mergeCell ref="CF59:CM60"/>
    <mergeCell ref="CN59:CU60"/>
    <mergeCell ref="E60:AA60"/>
    <mergeCell ref="A59:D60"/>
    <mergeCell ref="E59:AA59"/>
    <mergeCell ref="AB59:AI60"/>
    <mergeCell ref="AJ59:AQ60"/>
    <mergeCell ref="AR59:AY60"/>
    <mergeCell ref="AZ59:BG60"/>
    <mergeCell ref="BH57:BO58"/>
    <mergeCell ref="BP57:BW58"/>
    <mergeCell ref="BX57:CE58"/>
    <mergeCell ref="CF57:CM58"/>
    <mergeCell ref="CN57:CU58"/>
    <mergeCell ref="E58:AA58"/>
    <mergeCell ref="A57:D58"/>
    <mergeCell ref="E57:AA57"/>
    <mergeCell ref="AB57:AI58"/>
    <mergeCell ref="AJ57:AQ58"/>
    <mergeCell ref="AR57:AY58"/>
    <mergeCell ref="AZ57:BG58"/>
    <mergeCell ref="BH55:BO56"/>
    <mergeCell ref="BP55:BW56"/>
    <mergeCell ref="BX55:CE56"/>
    <mergeCell ref="CF55:CM56"/>
    <mergeCell ref="CN55:CU56"/>
    <mergeCell ref="E56:AA56"/>
    <mergeCell ref="A55:D56"/>
    <mergeCell ref="E55:AA55"/>
    <mergeCell ref="AB55:AI56"/>
    <mergeCell ref="AJ55:AQ56"/>
    <mergeCell ref="AR55:AY56"/>
    <mergeCell ref="AZ55:BG56"/>
    <mergeCell ref="BH52:BO54"/>
    <mergeCell ref="BP52:BW54"/>
    <mergeCell ref="BX52:CE54"/>
    <mergeCell ref="CF52:CM54"/>
    <mergeCell ref="CN52:CU54"/>
    <mergeCell ref="E53:AA53"/>
    <mergeCell ref="E54:AA54"/>
    <mergeCell ref="A52:D54"/>
    <mergeCell ref="E52:AA52"/>
    <mergeCell ref="AB52:AI54"/>
    <mergeCell ref="AJ52:AQ54"/>
    <mergeCell ref="AR52:AY54"/>
    <mergeCell ref="AZ52:BG54"/>
    <mergeCell ref="BH50:BO51"/>
    <mergeCell ref="BP50:BW51"/>
    <mergeCell ref="BX50:CE51"/>
    <mergeCell ref="CF50:CM51"/>
    <mergeCell ref="CN50:CU51"/>
    <mergeCell ref="E51:AA51"/>
    <mergeCell ref="A50:D51"/>
    <mergeCell ref="E50:AA50"/>
    <mergeCell ref="AB50:AI51"/>
    <mergeCell ref="AJ50:AQ51"/>
    <mergeCell ref="AR50:AY51"/>
    <mergeCell ref="AZ50:BG51"/>
    <mergeCell ref="BH45:BO49"/>
    <mergeCell ref="BP45:BW49"/>
    <mergeCell ref="BX45:CE49"/>
    <mergeCell ref="CF45:CM49"/>
    <mergeCell ref="CN45:CU49"/>
    <mergeCell ref="E46:AA46"/>
    <mergeCell ref="E47:AA47"/>
    <mergeCell ref="E48:AA48"/>
    <mergeCell ref="E49:AA49"/>
    <mergeCell ref="A45:D49"/>
    <mergeCell ref="E45:AA45"/>
    <mergeCell ref="AB45:AI49"/>
    <mergeCell ref="AJ45:AQ49"/>
    <mergeCell ref="AR45:AY49"/>
    <mergeCell ref="AZ45:BG49"/>
    <mergeCell ref="AZ44:BG44"/>
    <mergeCell ref="BH44:BO44"/>
    <mergeCell ref="BP44:BW44"/>
    <mergeCell ref="BX44:CE44"/>
    <mergeCell ref="CF44:CM44"/>
    <mergeCell ref="CN44:CU44"/>
    <mergeCell ref="E43:AA43"/>
    <mergeCell ref="A44:D44"/>
    <mergeCell ref="E44:AA44"/>
    <mergeCell ref="AB44:AI44"/>
    <mergeCell ref="AJ44:AQ44"/>
    <mergeCell ref="AR44:AY44"/>
    <mergeCell ref="BH41:BO42"/>
    <mergeCell ref="BP41:BW42"/>
    <mergeCell ref="BX41:CE42"/>
    <mergeCell ref="CF41:CM42"/>
    <mergeCell ref="CN41:CU42"/>
    <mergeCell ref="E42:AA42"/>
    <mergeCell ref="A41:D42"/>
    <mergeCell ref="E41:AA41"/>
    <mergeCell ref="AB41:AI42"/>
    <mergeCell ref="AJ41:AQ42"/>
    <mergeCell ref="AR41:AY42"/>
    <mergeCell ref="AZ41:BG42"/>
    <mergeCell ref="BH39:BO40"/>
    <mergeCell ref="BP39:BW40"/>
    <mergeCell ref="BX39:CE40"/>
    <mergeCell ref="CF39:CM40"/>
    <mergeCell ref="CN39:CU40"/>
    <mergeCell ref="E40:AA40"/>
    <mergeCell ref="A39:D40"/>
    <mergeCell ref="E39:AA39"/>
    <mergeCell ref="AB39:AI40"/>
    <mergeCell ref="AJ39:AQ40"/>
    <mergeCell ref="AR39:AY40"/>
    <mergeCell ref="AZ39:BG40"/>
    <mergeCell ref="BH37:BO38"/>
    <mergeCell ref="BP37:BW38"/>
    <mergeCell ref="BX37:CE38"/>
    <mergeCell ref="CF37:CM38"/>
    <mergeCell ref="CN37:CU38"/>
    <mergeCell ref="E38:AA38"/>
    <mergeCell ref="A37:D38"/>
    <mergeCell ref="E37:AA37"/>
    <mergeCell ref="AB37:AI38"/>
    <mergeCell ref="AJ37:AQ38"/>
    <mergeCell ref="AR37:AY38"/>
    <mergeCell ref="AZ37:BG38"/>
    <mergeCell ref="BH35:BO36"/>
    <mergeCell ref="BP35:BW36"/>
    <mergeCell ref="BX35:CE36"/>
    <mergeCell ref="CF35:CM36"/>
    <mergeCell ref="CN35:CU36"/>
    <mergeCell ref="E36:AA36"/>
    <mergeCell ref="A35:D36"/>
    <mergeCell ref="E35:AA35"/>
    <mergeCell ref="AB35:AI36"/>
    <mergeCell ref="AJ35:AQ36"/>
    <mergeCell ref="AR35:AY36"/>
    <mergeCell ref="AZ35:BG36"/>
    <mergeCell ref="BH32:BO34"/>
    <mergeCell ref="BP32:BW34"/>
    <mergeCell ref="BX32:CE34"/>
    <mergeCell ref="CF32:CM34"/>
    <mergeCell ref="CN32:CU34"/>
    <mergeCell ref="E33:AA33"/>
    <mergeCell ref="E34:AA34"/>
    <mergeCell ref="A32:D34"/>
    <mergeCell ref="E32:AA32"/>
    <mergeCell ref="AB32:AI34"/>
    <mergeCell ref="AJ32:AQ34"/>
    <mergeCell ref="AR32:AY34"/>
    <mergeCell ref="AZ32:BG34"/>
    <mergeCell ref="BH30:BO31"/>
    <mergeCell ref="BP30:BW31"/>
    <mergeCell ref="BX30:CE31"/>
    <mergeCell ref="CF30:CM31"/>
    <mergeCell ref="CN30:CU31"/>
    <mergeCell ref="E31:AA31"/>
    <mergeCell ref="A30:D31"/>
    <mergeCell ref="E30:AA30"/>
    <mergeCell ref="AB30:AI31"/>
    <mergeCell ref="AJ30:AQ31"/>
    <mergeCell ref="AR30:AY31"/>
    <mergeCell ref="AZ30:BG31"/>
    <mergeCell ref="BP27:BW29"/>
    <mergeCell ref="BX27:CE29"/>
    <mergeCell ref="CF27:CM29"/>
    <mergeCell ref="CN27:CU29"/>
    <mergeCell ref="E28:AA28"/>
    <mergeCell ref="E29:AA29"/>
    <mergeCell ref="BX26:CE26"/>
    <mergeCell ref="CF26:CM26"/>
    <mergeCell ref="CN26:CU26"/>
    <mergeCell ref="A27:D29"/>
    <mergeCell ref="E27:AA27"/>
    <mergeCell ref="AB27:AI29"/>
    <mergeCell ref="AJ27:AQ29"/>
    <mergeCell ref="AR27:AY29"/>
    <mergeCell ref="AZ27:BG29"/>
    <mergeCell ref="BH27:BO29"/>
    <mergeCell ref="AB26:AI26"/>
    <mergeCell ref="AJ26:AQ26"/>
    <mergeCell ref="AR26:AY26"/>
    <mergeCell ref="AZ26:BG26"/>
    <mergeCell ref="BH26:BO26"/>
    <mergeCell ref="BP26:BW26"/>
    <mergeCell ref="E22:AA22"/>
    <mergeCell ref="E23:AA23"/>
    <mergeCell ref="E24:AA24"/>
    <mergeCell ref="E25:AA25"/>
    <mergeCell ref="A26:D26"/>
    <mergeCell ref="E26:AA26"/>
    <mergeCell ref="AZ21:BG25"/>
    <mergeCell ref="BH21:BO25"/>
    <mergeCell ref="BP21:BW25"/>
    <mergeCell ref="BX21:CE25"/>
    <mergeCell ref="CF21:CM25"/>
    <mergeCell ref="CN21:CU25"/>
    <mergeCell ref="BH20:BO20"/>
    <mergeCell ref="BP20:BW20"/>
    <mergeCell ref="BX20:CE20"/>
    <mergeCell ref="CF20:CM20"/>
    <mergeCell ref="CN20:CU20"/>
    <mergeCell ref="A21:D25"/>
    <mergeCell ref="E21:AA21"/>
    <mergeCell ref="AB21:AI25"/>
    <mergeCell ref="AJ21:AQ25"/>
    <mergeCell ref="AR21:AY25"/>
    <mergeCell ref="A20:D20"/>
    <mergeCell ref="E20:AA20"/>
    <mergeCell ref="AB20:AI20"/>
    <mergeCell ref="AJ20:AQ20"/>
    <mergeCell ref="AR20:AY20"/>
    <mergeCell ref="AZ20:BG20"/>
    <mergeCell ref="AZ19:BG19"/>
    <mergeCell ref="BH19:BO19"/>
    <mergeCell ref="BP19:BW19"/>
    <mergeCell ref="BX19:CE19"/>
    <mergeCell ref="CF19:CM19"/>
    <mergeCell ref="CN19:CU19"/>
    <mergeCell ref="BH18:BO18"/>
    <mergeCell ref="BP18:BW18"/>
    <mergeCell ref="BX18:CE18"/>
    <mergeCell ref="CF18:CM18"/>
    <mergeCell ref="CN18:CU18"/>
    <mergeCell ref="A19:D19"/>
    <mergeCell ref="E19:AA19"/>
    <mergeCell ref="AB19:AI19"/>
    <mergeCell ref="AJ19:AQ19"/>
    <mergeCell ref="AR19:AY19"/>
    <mergeCell ref="A18:D18"/>
    <mergeCell ref="E18:AA18"/>
    <mergeCell ref="AB18:AI18"/>
    <mergeCell ref="AJ18:AQ18"/>
    <mergeCell ref="AR18:AY18"/>
    <mergeCell ref="AZ18:BG18"/>
    <mergeCell ref="AZ17:BG17"/>
    <mergeCell ref="BH17:BO17"/>
    <mergeCell ref="BP17:BW17"/>
    <mergeCell ref="BX17:CE17"/>
    <mergeCell ref="CF17:CM17"/>
    <mergeCell ref="CN17:CU17"/>
    <mergeCell ref="BH16:BO16"/>
    <mergeCell ref="BP16:BW16"/>
    <mergeCell ref="BX16:CE16"/>
    <mergeCell ref="CF16:CM16"/>
    <mergeCell ref="CN16:CU16"/>
    <mergeCell ref="A17:D17"/>
    <mergeCell ref="E17:AA17"/>
    <mergeCell ref="AB17:AI17"/>
    <mergeCell ref="AJ17:AQ17"/>
    <mergeCell ref="AR17:AY17"/>
    <mergeCell ref="A16:D16"/>
    <mergeCell ref="E16:AA16"/>
    <mergeCell ref="AB16:AI16"/>
    <mergeCell ref="AJ16:AQ16"/>
    <mergeCell ref="AR16:AY16"/>
    <mergeCell ref="AZ16:BG16"/>
    <mergeCell ref="AZ15:BG15"/>
    <mergeCell ref="BH15:BO15"/>
    <mergeCell ref="BP15:BW15"/>
    <mergeCell ref="BX15:CE15"/>
    <mergeCell ref="CF15:CM15"/>
    <mergeCell ref="CN15:CU15"/>
    <mergeCell ref="A14:D14"/>
    <mergeCell ref="E14:AA14"/>
    <mergeCell ref="AB14:AY14"/>
    <mergeCell ref="AZ14:BW14"/>
    <mergeCell ref="BX14:CU14"/>
    <mergeCell ref="A15:D15"/>
    <mergeCell ref="E15:AA15"/>
    <mergeCell ref="AB15:AI15"/>
    <mergeCell ref="AJ15:AQ15"/>
    <mergeCell ref="AR15:AY15"/>
    <mergeCell ref="A9:CU9"/>
    <mergeCell ref="A10:CU10"/>
    <mergeCell ref="A11:CU11"/>
    <mergeCell ref="A13:D13"/>
    <mergeCell ref="E13:AA13"/>
    <mergeCell ref="AB13:AY13"/>
    <mergeCell ref="AZ13:BW13"/>
    <mergeCell ref="BX13:CU13"/>
    <mergeCell ref="BT1:CT1"/>
    <mergeCell ref="BT2:CT2"/>
    <mergeCell ref="BT3:CT3"/>
    <mergeCell ref="A6:CU6"/>
    <mergeCell ref="A7:CU7"/>
    <mergeCell ref="A8:CU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15кВт</vt:lpstr>
      <vt:lpstr>150кВт</vt:lpstr>
      <vt:lpstr>'15кВт'!Область_печати</vt:lpstr>
    </vt:vector>
  </TitlesOfParts>
  <Company>Ablebits.com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Merge multiple Excel files into one workbook - VBA Macro</dc:title>
  <dc:creator>Alexander Frolov</dc:creator>
  <cp:lastModifiedBy>vvv</cp:lastModifiedBy>
  <dcterms:created xsi:type="dcterms:W3CDTF">2017-11-02T14:16:48Z</dcterms:created>
  <dcterms:modified xsi:type="dcterms:W3CDTF">2023-10-24T04:00:55Z</dcterms:modified>
</cp:coreProperties>
</file>